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19/2019 Cleaned XLS Uploads for website/"/>
    </mc:Choice>
  </mc:AlternateContent>
  <xr:revisionPtr revIDLastSave="1" documentId="11_E97EDB0921F4103465126C8B3C90705703D49DD0" xr6:coauthVersionLast="43" xr6:coauthVersionMax="43" xr10:uidLastSave="{7A747D7C-E1D0-4DD8-855A-F93381785632}"/>
  <bookViews>
    <workbookView xWindow="-120" yWindow="-120" windowWidth="29040" windowHeight="15840" xr2:uid="{00000000-000D-0000-FFFF-FFFF00000000}"/>
  </bookViews>
  <sheets>
    <sheet name="real_estate_project_development" sheetId="1" r:id="rId1"/>
    <sheet name="Mixed Use Developments by CDC" sheetId="2" r:id="rId2"/>
  </sheets>
  <calcPr calcId="191029" refMode="R1C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4" i="1"/>
  <c r="H3" i="1"/>
  <c r="H2" i="1"/>
  <c r="G5" i="1"/>
  <c r="F5" i="1"/>
  <c r="D5" i="1"/>
  <c r="I5" i="1"/>
</calcChain>
</file>

<file path=xl/sharedStrings.xml><?xml version="1.0" encoding="utf-8"?>
<sst xmlns="http://schemas.openxmlformats.org/spreadsheetml/2006/main" count="101" uniqueCount="77">
  <si>
    <t>Member Name</t>
  </si>
  <si>
    <t>Project Name</t>
  </si>
  <si>
    <t>Project Status</t>
  </si>
  <si>
    <t>Completed Project</t>
  </si>
  <si>
    <t>Completed</t>
  </si>
  <si>
    <t>Waterfront Historic Area League (WHALE)</t>
  </si>
  <si>
    <t>The Neighborhood Developers</t>
  </si>
  <si>
    <t>Way Finders</t>
  </si>
  <si>
    <t>210 Broadway</t>
  </si>
  <si>
    <t>Co-Creative Center: 139/141 Union St.</t>
  </si>
  <si>
    <t>Live 155</t>
  </si>
  <si>
    <t>Current development stage as of December 31st?</t>
  </si>
  <si>
    <t>Actual or projected year of substantial completion?</t>
  </si>
  <si>
    <t>Actual or projected total development cost?</t>
  </si>
  <si>
    <t>Total number of units for this project?</t>
  </si>
  <si>
    <t>Jobs created/maintained by tenants of this facility?</t>
  </si>
  <si>
    <t>Total</t>
  </si>
  <si>
    <t>Survey Years</t>
  </si>
  <si>
    <t>ACT Lawrence</t>
  </si>
  <si>
    <t>Allston Brighton CDC</t>
  </si>
  <si>
    <t>Asian CDC</t>
  </si>
  <si>
    <t>Brookline Improvement Coalition</t>
  </si>
  <si>
    <t xml:space="preserve">CDC of South Berkshire County </t>
  </si>
  <si>
    <t>CEDC-SM</t>
  </si>
  <si>
    <t xml:space="preserve">Coalition for a Better Acre </t>
  </si>
  <si>
    <t>Codman Square NDC</t>
  </si>
  <si>
    <t xml:space="preserve">Community Development Partnership </t>
  </si>
  <si>
    <t xml:space="preserve">Community Teamwork, Inc. </t>
  </si>
  <si>
    <t>Domus, Inc.</t>
  </si>
  <si>
    <t>Dorchester Bay EDC</t>
  </si>
  <si>
    <t>Downtown Taunton Foundation</t>
  </si>
  <si>
    <t>Dudley Neighbors Inc.</t>
  </si>
  <si>
    <t>Fenway CDC</t>
  </si>
  <si>
    <t>Franklin County CDC</t>
  </si>
  <si>
    <t>Groundwork Lawrence</t>
  </si>
  <si>
    <t>Harborlight Community Partners</t>
  </si>
  <si>
    <t>Hilltown CDC</t>
  </si>
  <si>
    <t>Homeowners Rehabilitation, Inc.</t>
  </si>
  <si>
    <t>Housing Assistance Corporation</t>
  </si>
  <si>
    <t>Housing Corporation of Arlington</t>
  </si>
  <si>
    <t>Housing Nantucket</t>
  </si>
  <si>
    <t>Housing Solutions of Southeastern Mass</t>
  </si>
  <si>
    <t>Inquilinos Boricuas en Accion</t>
  </si>
  <si>
    <t>Island Housing Trust</t>
  </si>
  <si>
    <t>Jamaica Plain NDC</t>
  </si>
  <si>
    <t>Just A Start</t>
  </si>
  <si>
    <t>Lawrence CommunityWorks Inc.</t>
  </si>
  <si>
    <t>Lena Park CDC</t>
  </si>
  <si>
    <t>Lowell Community Loan Fund, Inc. DBA, MCCI</t>
  </si>
  <si>
    <t>Madison Park CDC</t>
  </si>
  <si>
    <t>Main South CDC</t>
  </si>
  <si>
    <t>Metro West Collaborative Development</t>
  </si>
  <si>
    <t>Mission Hill NHS</t>
  </si>
  <si>
    <t>Neighborhood of Affordable Housing (NOAH)</t>
  </si>
  <si>
    <t>NeighborWorks of Southern Mass</t>
  </si>
  <si>
    <t>NewVue Communities</t>
  </si>
  <si>
    <t>North Shore CDC</t>
  </si>
  <si>
    <t>Nuestra Comunidad</t>
  </si>
  <si>
    <t>Oak Hill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</si>
  <si>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</si>
  <si>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</si>
  <si>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</si>
  <si>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</si>
  <si>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</si>
  <si>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</si>
  <si>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 Middlesex Opportunity Council, Inc.</t>
  </si>
  <si>
    <t>Southwest Boston CDC</t>
  </si>
  <si>
    <t>Springfield Neighborhood Housing Services</t>
  </si>
  <si>
    <t>Urban Edge Housing Corporation</t>
  </si>
  <si>
    <t>Valley CDC</t>
  </si>
  <si>
    <t>Viet-AID</t>
  </si>
  <si>
    <t>Waltham Alliance to Create Housing</t>
  </si>
  <si>
    <t>Worcester Comm. Housing Resources, Inc.</t>
  </si>
  <si>
    <t>Worcester Common Ground</t>
  </si>
  <si>
    <t xml:space="preserve">Worcester East Side CDC </t>
  </si>
  <si>
    <t>Wellspring</t>
  </si>
  <si>
    <t>Construction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</si>
</sst>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6" fontId="0" fillId="0" borderId="0" xfId="0" applyNumberFormat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6" fontId="20" fillId="0" borderId="0" xfId="0" applyNumberFormat="1" applyFont="1" applyFill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0" formatCode="&quot;$&quot;#,##0_);[Red]\(&quot;$&quot;#,##0\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5" totalsRowCount="1">
  <autoFilter ref="A1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A2:I4">
    <sortCondition descending="1" ref="E1:E4"/>
  </sortState>
  <tableColumns count="9">
    <tableColumn id="1" xr3:uid="{00000000-0010-0000-0000-000001000000}" name="Member Name" totalsRowLabel="Total"/>
    <tableColumn id="7" xr3:uid="{00000000-0010-0000-0000-000007000000}" name="Project Name"/>
    <tableColumn id="8" xr3:uid="{00000000-0010-0000-0000-000008000000}" name="Project Status"/>
    <tableColumn id="18" xr3:uid="{00000000-0010-0000-0000-000012000000}" name="Current development stage as of December 31st?" totalsRowFunction="count"/>
    <tableColumn id="19" xr3:uid="{00000000-0010-0000-0000-000013000000}" name="Actual or projected year of substantial completion?"/>
    <tableColumn id="20" xr3:uid="{00000000-0010-0000-0000-000014000000}" name="Actual or projected total development cost?" totalsRowFunction="sum" totalsRowDxfId="0"/>
    <tableColumn id="21" xr3:uid="{00000000-0010-0000-0000-000015000000}" name="Total number of units for this project?" totalsRowFunction="sum"/>
    <tableColumn id="2" xr3:uid="{B28DE89A-BB3E-4328-BB10-618469F54D05}" name="Construction jobs" totalsRowFunction="sum" dataDxfId="1">
      <calculatedColumnFormula>Table1[[#This Row],[Total number of units for this project?]]*1.61</calculatedColumnFormula>
    </tableColumn>
    <tableColumn id="22" xr3:uid="{00000000-0010-0000-0000-000016000000}" name="Jobs created/maintained by tenants of this facility?" totalsRowFunction="sum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topLeftCell="E1" workbookViewId="0">
      <selection activeCell="H6" sqref="H6"/>
    </sheetView>
  </sheetViews>
  <sheetFormatPr defaultColWidth="8.796875" defaultRowHeight="14.25" x14ac:dyDescent="0.45"/>
  <cols>
    <col min="1" max="1" width="40.796875" customWidth="1"/>
    <col min="2" max="2" width="35.46484375" customWidth="1"/>
    <col min="3" max="3" width="21.33203125" customWidth="1"/>
    <col min="4" max="9" width="47.796875" customWidth="1"/>
  </cols>
  <sheetData>
    <row r="1" spans="1:9" s="6" customFormat="1" x14ac:dyDescent="0.45">
      <c r="A1" s="6" t="s">
        <v>0</v>
      </c>
      <c r="B1" s="6" t="s">
        <v>1</v>
      </c>
      <c r="C1" s="6" t="s">
        <v>2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76</v>
      </c>
      <c r="I1" s="6" t="s">
        <v>15</v>
      </c>
    </row>
    <row r="2" spans="1:9" x14ac:dyDescent="0.45">
      <c r="A2" t="s">
        <v>6</v>
      </c>
      <c r="B2" t="s">
        <v>8</v>
      </c>
      <c r="C2" t="s">
        <v>3</v>
      </c>
      <c r="D2" t="s">
        <v>4</v>
      </c>
      <c r="E2">
        <v>2018</v>
      </c>
      <c r="F2" s="1">
        <v>1510781</v>
      </c>
      <c r="G2">
        <v>6</v>
      </c>
      <c r="H2">
        <f>Table1[[#This Row],[Total number of units for this project?]]*1.61</f>
        <v>9.66</v>
      </c>
      <c r="I2">
        <v>4</v>
      </c>
    </row>
    <row r="3" spans="1:9" x14ac:dyDescent="0.45">
      <c r="A3" t="s">
        <v>5</v>
      </c>
      <c r="B3" t="s">
        <v>9</v>
      </c>
      <c r="C3" t="s">
        <v>3</v>
      </c>
      <c r="D3" t="s">
        <v>4</v>
      </c>
      <c r="E3">
        <v>2018</v>
      </c>
      <c r="F3" s="1">
        <v>2900000</v>
      </c>
      <c r="G3">
        <v>4</v>
      </c>
      <c r="H3">
        <f>Table1[[#This Row],[Total number of units for this project?]]*1.61</f>
        <v>6.44</v>
      </c>
      <c r="I3">
        <v>20</v>
      </c>
    </row>
    <row r="4" spans="1:9" x14ac:dyDescent="0.45">
      <c r="A4" t="s">
        <v>7</v>
      </c>
      <c r="B4" t="s">
        <v>10</v>
      </c>
      <c r="C4" t="s">
        <v>3</v>
      </c>
      <c r="D4" t="s">
        <v>4</v>
      </c>
      <c r="E4">
        <v>2018</v>
      </c>
      <c r="F4" s="1">
        <v>20000000</v>
      </c>
      <c r="G4">
        <v>70</v>
      </c>
      <c r="H4">
        <f>Table1[[#This Row],[Total number of units for this project?]]*1.61</f>
        <v>112.7</v>
      </c>
      <c r="I4">
        <v>10</v>
      </c>
    </row>
    <row r="5" spans="1:9" x14ac:dyDescent="0.45">
      <c r="A5" t="s">
        <v>16</v>
      </c>
      <c r="D5">
        <f>SUBTOTAL(103,Table1[Current development stage as of December 31st?])</f>
        <v>3</v>
      </c>
      <c r="F5" s="1">
        <f>SUBTOTAL(109,Table1[Actual or projected total development cost?])</f>
        <v>24410781</v>
      </c>
      <c r="G5">
        <f>SUBTOTAL(109,Table1[Total number of units for this project?])</f>
        <v>80</v>
      </c>
      <c r="H5">
        <f>SUBTOTAL(109,Table1[Construction jobs])</f>
        <v>128.80000000000001</v>
      </c>
      <c r="I5">
        <f>SUBTOTAL(109,Table1[Jobs created/maintained by tenants of this facility?])</f>
        <v>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workbookViewId="0">
      <selection activeCell="E6" sqref="E6"/>
    </sheetView>
  </sheetViews>
  <sheetFormatPr defaultColWidth="10.6640625" defaultRowHeight="14.25" x14ac:dyDescent="0.45"/>
  <cols>
    <col min="1" max="1" width="11.796875" bestFit="1" customWidth="1"/>
    <col min="2" max="2" width="38.33203125" bestFit="1" customWidth="1"/>
    <col min="3" max="3" width="29.6640625" bestFit="1" customWidth="1"/>
    <col min="4" max="4" width="15" bestFit="1" customWidth="1"/>
    <col min="5" max="5" width="38.6640625" bestFit="1" customWidth="1"/>
    <col min="6" max="6" width="40.1328125" bestFit="1" customWidth="1"/>
    <col min="7" max="7" width="34.6640625" bestFit="1" customWidth="1"/>
    <col min="8" max="8" width="30.1328125" bestFit="1" customWidth="1"/>
    <col min="9" max="9" width="40.1328125" bestFit="1" customWidth="1"/>
  </cols>
  <sheetData>
    <row r="1" spans="1:9" ht="15.75" x14ac:dyDescent="0.5">
      <c r="A1" s="2" t="s">
        <v>17</v>
      </c>
      <c r="B1" s="3" t="s">
        <v>0</v>
      </c>
      <c r="C1" s="3" t="s">
        <v>1</v>
      </c>
      <c r="D1" s="3" t="s">
        <v>2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</row>
    <row r="2" spans="1:9" x14ac:dyDescent="0.45">
      <c r="A2" s="4">
        <v>2019</v>
      </c>
      <c r="B2" s="4" t="s">
        <v>18</v>
      </c>
      <c r="C2" s="4"/>
      <c r="D2" s="4"/>
      <c r="E2" s="4"/>
      <c r="F2" s="4"/>
      <c r="G2" s="4"/>
      <c r="H2" s="4"/>
      <c r="I2" s="4"/>
    </row>
    <row r="3" spans="1:9" x14ac:dyDescent="0.45">
      <c r="A3" s="4">
        <v>2019</v>
      </c>
      <c r="B3" s="4" t="s">
        <v>19</v>
      </c>
      <c r="C3" s="4"/>
      <c r="D3" s="4"/>
      <c r="E3" s="4"/>
      <c r="F3" s="4"/>
      <c r="G3" s="4"/>
      <c r="H3" s="4"/>
      <c r="I3" s="4"/>
    </row>
    <row r="4" spans="1:9" x14ac:dyDescent="0.45">
      <c r="A4" s="4">
        <v>2019</v>
      </c>
      <c r="B4" s="4" t="s">
        <v>20</v>
      </c>
      <c r="C4" s="4"/>
      <c r="D4" s="4"/>
      <c r="E4" s="4"/>
      <c r="F4" s="4"/>
      <c r="G4" s="4"/>
      <c r="H4" s="4"/>
      <c r="I4" s="4"/>
    </row>
    <row r="5" spans="1:9" x14ac:dyDescent="0.45">
      <c r="A5" s="4">
        <v>2019</v>
      </c>
      <c r="B5" s="4" t="s">
        <v>21</v>
      </c>
      <c r="C5" s="4"/>
      <c r="D5" s="4"/>
      <c r="E5" s="4"/>
      <c r="F5" s="4"/>
      <c r="G5" s="4"/>
      <c r="H5" s="4"/>
      <c r="I5" s="4"/>
    </row>
    <row r="6" spans="1:9" x14ac:dyDescent="0.45">
      <c r="A6" s="4">
        <v>2019</v>
      </c>
      <c r="B6" s="4" t="s">
        <v>22</v>
      </c>
      <c r="C6" s="4"/>
      <c r="D6" s="4"/>
      <c r="E6" s="4"/>
      <c r="F6" s="4"/>
      <c r="G6" s="4"/>
      <c r="H6" s="4"/>
      <c r="I6" s="4"/>
    </row>
    <row r="7" spans="1:9" x14ac:dyDescent="0.45">
      <c r="A7" s="4">
        <v>2019</v>
      </c>
      <c r="B7" s="4" t="s">
        <v>23</v>
      </c>
      <c r="C7" s="4"/>
      <c r="D7" s="4"/>
      <c r="E7" s="4"/>
      <c r="F7" s="4"/>
      <c r="G7" s="4"/>
      <c r="H7" s="4"/>
      <c r="I7" s="4"/>
    </row>
    <row r="8" spans="1:9" x14ac:dyDescent="0.45">
      <c r="A8" s="4">
        <v>2019</v>
      </c>
      <c r="B8" s="4" t="s">
        <v>24</v>
      </c>
      <c r="C8" s="4"/>
      <c r="D8" s="4"/>
      <c r="E8" s="4"/>
      <c r="F8" s="4"/>
      <c r="G8" s="4"/>
      <c r="H8" s="4"/>
      <c r="I8" s="4"/>
    </row>
    <row r="9" spans="1:9" x14ac:dyDescent="0.45">
      <c r="A9" s="4">
        <v>2019</v>
      </c>
      <c r="B9" s="4" t="s">
        <v>25</v>
      </c>
      <c r="C9" s="4"/>
      <c r="D9" s="4"/>
      <c r="E9" s="4"/>
      <c r="F9" s="4"/>
      <c r="G9" s="4"/>
      <c r="H9" s="4"/>
      <c r="I9" s="4"/>
    </row>
    <row r="10" spans="1:9" x14ac:dyDescent="0.45">
      <c r="A10" s="4">
        <v>2019</v>
      </c>
      <c r="B10" s="4" t="s">
        <v>26</v>
      </c>
      <c r="C10" s="4"/>
      <c r="D10" s="4"/>
      <c r="E10" s="4"/>
      <c r="F10" s="4"/>
      <c r="G10" s="4"/>
      <c r="H10" s="4"/>
      <c r="I10" s="4"/>
    </row>
    <row r="11" spans="1:9" x14ac:dyDescent="0.45">
      <c r="A11" s="4">
        <v>2019</v>
      </c>
      <c r="B11" s="4" t="s">
        <v>27</v>
      </c>
      <c r="C11" s="4"/>
      <c r="D11" s="4"/>
      <c r="E11" s="4"/>
      <c r="F11" s="4"/>
      <c r="G11" s="4"/>
      <c r="H11" s="4"/>
      <c r="I11" s="4"/>
    </row>
    <row r="12" spans="1:9" x14ac:dyDescent="0.45">
      <c r="A12" s="4">
        <v>2019</v>
      </c>
      <c r="B12" s="4" t="s">
        <v>28</v>
      </c>
      <c r="C12" s="4"/>
      <c r="D12" s="4"/>
      <c r="E12" s="4"/>
      <c r="F12" s="4"/>
      <c r="G12" s="4"/>
      <c r="H12" s="4"/>
      <c r="I12" s="4"/>
    </row>
    <row r="13" spans="1:9" x14ac:dyDescent="0.45">
      <c r="A13" s="4">
        <v>2019</v>
      </c>
      <c r="B13" s="4" t="s">
        <v>29</v>
      </c>
      <c r="C13" s="4"/>
      <c r="D13" s="4"/>
      <c r="E13" s="4"/>
      <c r="F13" s="4"/>
      <c r="G13" s="4"/>
      <c r="H13" s="4"/>
      <c r="I13" s="4"/>
    </row>
    <row r="14" spans="1:9" x14ac:dyDescent="0.45">
      <c r="A14" s="4">
        <v>2019</v>
      </c>
      <c r="B14" s="4" t="s">
        <v>30</v>
      </c>
      <c r="C14" s="4"/>
      <c r="D14" s="4"/>
      <c r="E14" s="4"/>
      <c r="F14" s="4"/>
      <c r="G14" s="4"/>
      <c r="H14" s="4"/>
      <c r="I14" s="4"/>
    </row>
    <row r="15" spans="1:9" x14ac:dyDescent="0.45">
      <c r="A15" s="4">
        <v>2019</v>
      </c>
      <c r="B15" s="4" t="s">
        <v>31</v>
      </c>
      <c r="C15" s="4"/>
      <c r="D15" s="4"/>
      <c r="E15" s="4"/>
      <c r="F15" s="4"/>
      <c r="G15" s="4"/>
      <c r="H15" s="4"/>
      <c r="I15" s="4"/>
    </row>
    <row r="16" spans="1:9" x14ac:dyDescent="0.45">
      <c r="A16" s="4">
        <v>2019</v>
      </c>
      <c r="B16" s="4" t="s">
        <v>32</v>
      </c>
      <c r="C16" s="4"/>
      <c r="D16" s="4"/>
      <c r="E16" s="4"/>
      <c r="F16" s="4"/>
      <c r="G16" s="4"/>
      <c r="H16" s="4"/>
      <c r="I16" s="4"/>
    </row>
    <row r="17" spans="1:9" x14ac:dyDescent="0.45">
      <c r="A17" s="4">
        <v>2019</v>
      </c>
      <c r="B17" s="4" t="s">
        <v>33</v>
      </c>
      <c r="C17" s="4"/>
      <c r="D17" s="4"/>
      <c r="E17" s="4"/>
      <c r="F17" s="4"/>
      <c r="G17" s="4"/>
      <c r="H17" s="4"/>
      <c r="I17" s="4"/>
    </row>
    <row r="18" spans="1:9" x14ac:dyDescent="0.45">
      <c r="A18" s="4">
        <v>2019</v>
      </c>
      <c r="B18" s="4" t="s">
        <v>34</v>
      </c>
      <c r="C18" s="4"/>
      <c r="D18" s="4"/>
      <c r="E18" s="4"/>
      <c r="F18" s="4"/>
      <c r="G18" s="4"/>
      <c r="H18" s="4"/>
      <c r="I18" s="4"/>
    </row>
    <row r="19" spans="1:9" x14ac:dyDescent="0.45">
      <c r="A19" s="4">
        <v>2019</v>
      </c>
      <c r="B19" s="4" t="s">
        <v>35</v>
      </c>
      <c r="C19" s="4"/>
      <c r="D19" s="4"/>
      <c r="E19" s="4"/>
      <c r="F19" s="4"/>
      <c r="G19" s="4"/>
      <c r="H19" s="4"/>
      <c r="I19" s="4"/>
    </row>
    <row r="20" spans="1:9" x14ac:dyDescent="0.45">
      <c r="A20" s="4">
        <v>2019</v>
      </c>
      <c r="B20" s="4" t="s">
        <v>36</v>
      </c>
      <c r="C20" s="4"/>
      <c r="D20" s="4"/>
      <c r="E20" s="4"/>
      <c r="F20" s="4"/>
      <c r="G20" s="4"/>
      <c r="H20" s="4"/>
      <c r="I20" s="4"/>
    </row>
    <row r="21" spans="1:9" x14ac:dyDescent="0.45">
      <c r="A21" s="4">
        <v>2019</v>
      </c>
      <c r="B21" s="4" t="s">
        <v>37</v>
      </c>
      <c r="C21" s="4"/>
      <c r="D21" s="4"/>
      <c r="E21" s="4"/>
      <c r="F21" s="4"/>
      <c r="G21" s="4"/>
      <c r="H21" s="4"/>
      <c r="I21" s="4"/>
    </row>
    <row r="22" spans="1:9" x14ac:dyDescent="0.45">
      <c r="A22" s="4">
        <v>2019</v>
      </c>
      <c r="B22" s="4" t="s">
        <v>38</v>
      </c>
      <c r="C22" s="4"/>
      <c r="D22" s="4"/>
      <c r="E22" s="4"/>
      <c r="F22" s="4"/>
      <c r="G22" s="4"/>
      <c r="H22" s="4"/>
      <c r="I22" s="4"/>
    </row>
    <row r="23" spans="1:9" x14ac:dyDescent="0.45">
      <c r="A23" s="4">
        <v>2019</v>
      </c>
      <c r="B23" s="4" t="s">
        <v>39</v>
      </c>
      <c r="C23" s="4"/>
      <c r="D23" s="4"/>
      <c r="E23" s="4"/>
      <c r="F23" s="4"/>
      <c r="G23" s="4"/>
      <c r="H23" s="4"/>
      <c r="I23" s="4"/>
    </row>
    <row r="24" spans="1:9" x14ac:dyDescent="0.45">
      <c r="A24" s="4">
        <v>2019</v>
      </c>
      <c r="B24" s="4" t="s">
        <v>40</v>
      </c>
      <c r="C24" s="4"/>
      <c r="D24" s="4"/>
      <c r="E24" s="4"/>
      <c r="F24" s="4"/>
      <c r="G24" s="4"/>
      <c r="H24" s="4"/>
      <c r="I24" s="4"/>
    </row>
    <row r="25" spans="1:9" x14ac:dyDescent="0.45">
      <c r="A25" s="4">
        <v>2019</v>
      </c>
      <c r="B25" s="4" t="s">
        <v>41</v>
      </c>
      <c r="C25" s="4"/>
      <c r="D25" s="4"/>
      <c r="E25" s="4"/>
      <c r="F25" s="4"/>
      <c r="G25" s="4"/>
      <c r="H25" s="4"/>
      <c r="I25" s="4"/>
    </row>
    <row r="26" spans="1:9" x14ac:dyDescent="0.45">
      <c r="A26" s="4">
        <v>2019</v>
      </c>
      <c r="B26" s="4" t="s">
        <v>42</v>
      </c>
      <c r="C26" s="4"/>
      <c r="D26" s="4"/>
      <c r="E26" s="4"/>
      <c r="F26" s="4"/>
      <c r="G26" s="4"/>
      <c r="H26" s="4"/>
      <c r="I26" s="4"/>
    </row>
    <row r="27" spans="1:9" x14ac:dyDescent="0.45">
      <c r="A27" s="4">
        <v>2019</v>
      </c>
      <c r="B27" s="4" t="s">
        <v>43</v>
      </c>
      <c r="C27" s="4"/>
      <c r="D27" s="4"/>
      <c r="E27" s="4"/>
      <c r="F27" s="4"/>
      <c r="G27" s="4"/>
      <c r="H27" s="4"/>
      <c r="I27" s="4"/>
    </row>
    <row r="28" spans="1:9" x14ac:dyDescent="0.45">
      <c r="A28" s="4">
        <v>2019</v>
      </c>
      <c r="B28" s="4" t="s">
        <v>44</v>
      </c>
      <c r="C28" s="4"/>
      <c r="D28" s="4"/>
      <c r="E28" s="4"/>
      <c r="F28" s="4"/>
      <c r="G28" s="4"/>
      <c r="H28" s="4"/>
      <c r="I28" s="4"/>
    </row>
    <row r="29" spans="1:9" x14ac:dyDescent="0.45">
      <c r="A29" s="4">
        <v>2019</v>
      </c>
      <c r="B29" s="4" t="s">
        <v>45</v>
      </c>
      <c r="C29" s="4"/>
      <c r="D29" s="4"/>
      <c r="E29" s="4"/>
      <c r="F29" s="4"/>
      <c r="G29" s="4"/>
      <c r="H29" s="4"/>
      <c r="I29" s="4"/>
    </row>
    <row r="30" spans="1:9" x14ac:dyDescent="0.45">
      <c r="A30" s="4">
        <v>2019</v>
      </c>
      <c r="B30" s="4" t="s">
        <v>46</v>
      </c>
      <c r="C30" s="4"/>
      <c r="D30" s="4"/>
      <c r="E30" s="4"/>
      <c r="F30" s="4"/>
      <c r="G30" s="4"/>
      <c r="H30" s="4"/>
      <c r="I30" s="4"/>
    </row>
    <row r="31" spans="1:9" x14ac:dyDescent="0.45">
      <c r="A31" s="4">
        <v>2019</v>
      </c>
      <c r="B31" s="4" t="s">
        <v>47</v>
      </c>
      <c r="C31" s="4"/>
      <c r="D31" s="4"/>
      <c r="E31" s="4"/>
      <c r="F31" s="4"/>
      <c r="G31" s="4"/>
      <c r="H31" s="4"/>
      <c r="I31" s="4"/>
    </row>
    <row r="32" spans="1:9" x14ac:dyDescent="0.45">
      <c r="A32" s="4">
        <v>2019</v>
      </c>
      <c r="B32" s="4" t="s">
        <v>48</v>
      </c>
      <c r="C32" s="4"/>
      <c r="D32" s="4"/>
      <c r="E32" s="4"/>
      <c r="F32" s="4"/>
      <c r="G32" s="4"/>
      <c r="H32" s="4"/>
      <c r="I32" s="4"/>
    </row>
    <row r="33" spans="1:9" x14ac:dyDescent="0.45">
      <c r="A33" s="4">
        <v>2019</v>
      </c>
      <c r="B33" s="4" t="s">
        <v>49</v>
      </c>
      <c r="C33" s="4"/>
      <c r="D33" s="4"/>
      <c r="E33" s="4"/>
      <c r="F33" s="4"/>
      <c r="G33" s="4"/>
      <c r="H33" s="4"/>
      <c r="I33" s="4"/>
    </row>
    <row r="34" spans="1:9" x14ac:dyDescent="0.45">
      <c r="A34" s="4">
        <v>2019</v>
      </c>
      <c r="B34" s="4" t="s">
        <v>50</v>
      </c>
      <c r="C34" s="4"/>
      <c r="D34" s="4"/>
      <c r="E34" s="4"/>
      <c r="F34" s="4"/>
      <c r="G34" s="4"/>
      <c r="H34" s="4"/>
      <c r="I34" s="4"/>
    </row>
    <row r="35" spans="1:9" x14ac:dyDescent="0.45">
      <c r="A35" s="4">
        <v>2019</v>
      </c>
      <c r="B35" s="4" t="s">
        <v>51</v>
      </c>
      <c r="C35" s="4"/>
      <c r="D35" s="4"/>
      <c r="E35" s="4"/>
      <c r="F35" s="4"/>
      <c r="G35" s="4"/>
      <c r="H35" s="4"/>
      <c r="I35" s="4"/>
    </row>
    <row r="36" spans="1:9" x14ac:dyDescent="0.45">
      <c r="A36" s="4">
        <v>2019</v>
      </c>
      <c r="B36" s="4" t="s">
        <v>52</v>
      </c>
      <c r="C36" s="4"/>
      <c r="D36" s="4"/>
      <c r="E36" s="4"/>
      <c r="F36" s="4"/>
      <c r="G36" s="4"/>
      <c r="H36" s="4"/>
      <c r="I36" s="4"/>
    </row>
    <row r="37" spans="1:9" x14ac:dyDescent="0.45">
      <c r="A37" s="4">
        <v>2019</v>
      </c>
      <c r="B37" s="4" t="s">
        <v>53</v>
      </c>
      <c r="C37" s="4"/>
      <c r="D37" s="4"/>
      <c r="E37" s="4"/>
      <c r="F37" s="4"/>
      <c r="G37" s="4"/>
      <c r="H37" s="4"/>
      <c r="I37" s="4"/>
    </row>
    <row r="38" spans="1:9" x14ac:dyDescent="0.45">
      <c r="A38" s="4">
        <v>2019</v>
      </c>
      <c r="B38" s="4" t="s">
        <v>54</v>
      </c>
      <c r="C38" s="4"/>
      <c r="D38" s="4"/>
      <c r="E38" s="4"/>
      <c r="F38" s="4"/>
      <c r="G38" s="4"/>
      <c r="H38" s="4"/>
      <c r="I38" s="4"/>
    </row>
    <row r="39" spans="1:9" x14ac:dyDescent="0.45">
      <c r="A39" s="4">
        <v>2019</v>
      </c>
      <c r="B39" s="4" t="s">
        <v>55</v>
      </c>
      <c r="C39" s="4"/>
      <c r="D39" s="4"/>
      <c r="E39" s="4"/>
      <c r="F39" s="4"/>
      <c r="G39" s="4"/>
      <c r="H39" s="4"/>
      <c r="I39" s="4"/>
    </row>
    <row r="40" spans="1:9" x14ac:dyDescent="0.45">
      <c r="A40" s="4">
        <v>2019</v>
      </c>
      <c r="B40" s="4" t="s">
        <v>56</v>
      </c>
      <c r="C40" s="4"/>
      <c r="D40" s="4"/>
      <c r="E40" s="4"/>
      <c r="F40" s="4"/>
      <c r="G40" s="4"/>
      <c r="H40" s="4"/>
      <c r="I40" s="4"/>
    </row>
    <row r="41" spans="1:9" x14ac:dyDescent="0.45">
      <c r="A41" s="4">
        <v>2019</v>
      </c>
      <c r="B41" s="4" t="s">
        <v>57</v>
      </c>
      <c r="C41" s="4"/>
      <c r="D41" s="4"/>
      <c r="E41" s="4"/>
      <c r="F41" s="4"/>
      <c r="G41" s="4"/>
      <c r="H41" s="4"/>
      <c r="I41" s="4"/>
    </row>
    <row r="42" spans="1:9" x14ac:dyDescent="0.45">
      <c r="A42" s="4">
        <v>2019</v>
      </c>
      <c r="B42" s="4" t="s">
        <v>58</v>
      </c>
      <c r="C42" s="4"/>
      <c r="D42" s="4"/>
      <c r="E42" s="4"/>
      <c r="F42" s="4"/>
      <c r="G42" s="4"/>
      <c r="H42" s="4"/>
      <c r="I42" s="4"/>
    </row>
    <row r="43" spans="1:9" x14ac:dyDescent="0.45">
      <c r="A43" s="4">
        <v>2019</v>
      </c>
      <c r="B43" s="4" t="s">
        <v>59</v>
      </c>
      <c r="C43" s="4"/>
      <c r="D43" s="4"/>
      <c r="E43" s="4"/>
      <c r="F43" s="4"/>
      <c r="G43" s="4"/>
      <c r="H43" s="4"/>
      <c r="I43" s="4"/>
    </row>
    <row r="44" spans="1:9" x14ac:dyDescent="0.45">
      <c r="A44" s="4">
        <v>2019</v>
      </c>
      <c r="B44" s="4" t="s">
        <v>60</v>
      </c>
      <c r="C44" s="4"/>
      <c r="D44" s="4"/>
      <c r="E44" s="4"/>
      <c r="F44" s="4"/>
      <c r="G44" s="4"/>
      <c r="H44" s="4"/>
      <c r="I44" s="4"/>
    </row>
    <row r="45" spans="1:9" x14ac:dyDescent="0.45">
      <c r="A45" s="4">
        <v>2019</v>
      </c>
      <c r="B45" s="4" t="s">
        <v>61</v>
      </c>
      <c r="C45" s="4"/>
      <c r="D45" s="4"/>
      <c r="E45" s="4"/>
      <c r="F45" s="4"/>
      <c r="G45" s="4"/>
      <c r="H45" s="4"/>
      <c r="I45" s="4"/>
    </row>
    <row r="46" spans="1:9" x14ac:dyDescent="0.45">
      <c r="A46" s="4">
        <v>2019</v>
      </c>
      <c r="B46" s="4" t="s">
        <v>62</v>
      </c>
      <c r="C46" s="4"/>
      <c r="D46" s="4"/>
      <c r="E46" s="4"/>
      <c r="F46" s="4"/>
      <c r="G46" s="4"/>
      <c r="H46" s="4"/>
      <c r="I46" s="4"/>
    </row>
    <row r="47" spans="1:9" x14ac:dyDescent="0.45">
      <c r="A47" s="4">
        <v>2019</v>
      </c>
      <c r="B47" s="4" t="s">
        <v>63</v>
      </c>
      <c r="C47" s="4"/>
      <c r="D47" s="4"/>
      <c r="E47" s="4"/>
      <c r="F47" s="4"/>
      <c r="G47" s="4"/>
      <c r="H47" s="4"/>
      <c r="I47" s="4"/>
    </row>
    <row r="48" spans="1:9" x14ac:dyDescent="0.45">
      <c r="A48" s="4">
        <v>2019</v>
      </c>
      <c r="B48" s="4" t="s">
        <v>64</v>
      </c>
      <c r="C48" s="4"/>
      <c r="D48" s="4"/>
      <c r="E48" s="4"/>
      <c r="F48" s="4"/>
      <c r="G48" s="4"/>
      <c r="H48" s="4"/>
      <c r="I48" s="4"/>
    </row>
    <row r="49" spans="1:9" x14ac:dyDescent="0.45">
      <c r="A49" s="4">
        <v>2019</v>
      </c>
      <c r="B49" s="4" t="s">
        <v>65</v>
      </c>
      <c r="C49" s="4"/>
      <c r="D49" s="4"/>
      <c r="E49" s="4"/>
      <c r="F49" s="4"/>
      <c r="G49" s="4"/>
      <c r="H49" s="4"/>
      <c r="I49" s="4"/>
    </row>
    <row r="50" spans="1:9" x14ac:dyDescent="0.45">
      <c r="A50" s="4">
        <v>2019</v>
      </c>
      <c r="B50" s="4" t="s">
        <v>66</v>
      </c>
      <c r="C50" s="4"/>
      <c r="D50" s="4"/>
      <c r="E50" s="4"/>
      <c r="F50" s="4"/>
      <c r="G50" s="4"/>
      <c r="H50" s="4"/>
      <c r="I50" s="4"/>
    </row>
    <row r="51" spans="1:9" x14ac:dyDescent="0.45">
      <c r="A51" s="4">
        <v>2019</v>
      </c>
      <c r="B51" s="4" t="s">
        <v>67</v>
      </c>
      <c r="C51" s="4"/>
      <c r="D51" s="4"/>
      <c r="E51" s="4"/>
      <c r="F51" s="4"/>
      <c r="G51" s="4"/>
      <c r="H51" s="4"/>
      <c r="I51" s="4"/>
    </row>
    <row r="52" spans="1:9" x14ac:dyDescent="0.45">
      <c r="A52" s="4">
        <v>2019</v>
      </c>
      <c r="B52" s="4" t="s">
        <v>6</v>
      </c>
      <c r="C52" s="4" t="s">
        <v>8</v>
      </c>
      <c r="D52" s="4" t="s">
        <v>3</v>
      </c>
      <c r="E52" s="4" t="s">
        <v>4</v>
      </c>
      <c r="F52" s="4">
        <v>2018</v>
      </c>
      <c r="G52" s="5">
        <v>1510781</v>
      </c>
      <c r="H52" s="4">
        <v>6</v>
      </c>
      <c r="I52" s="4">
        <v>4</v>
      </c>
    </row>
    <row r="53" spans="1:9" x14ac:dyDescent="0.45">
      <c r="A53" s="4">
        <v>2019</v>
      </c>
      <c r="B53" s="4" t="s">
        <v>68</v>
      </c>
      <c r="C53" s="4"/>
      <c r="D53" s="4"/>
      <c r="E53" s="4"/>
      <c r="F53" s="4"/>
      <c r="G53" s="4"/>
      <c r="H53" s="4"/>
      <c r="I53" s="4"/>
    </row>
    <row r="54" spans="1:9" x14ac:dyDescent="0.45">
      <c r="A54" s="4">
        <v>2019</v>
      </c>
      <c r="B54" s="4" t="s">
        <v>69</v>
      </c>
      <c r="C54" s="4"/>
      <c r="D54" s="4"/>
      <c r="E54" s="4"/>
      <c r="F54" s="4"/>
      <c r="G54" s="4"/>
      <c r="H54" s="4"/>
      <c r="I54" s="4"/>
    </row>
    <row r="55" spans="1:9" x14ac:dyDescent="0.45">
      <c r="A55" s="4">
        <v>2019</v>
      </c>
      <c r="B55" s="4" t="s">
        <v>70</v>
      </c>
      <c r="C55" s="4"/>
      <c r="D55" s="4"/>
      <c r="E55" s="4"/>
      <c r="F55" s="4"/>
      <c r="G55" s="4"/>
      <c r="H55" s="4"/>
      <c r="I55" s="4"/>
    </row>
    <row r="56" spans="1:9" x14ac:dyDescent="0.45">
      <c r="A56" s="4">
        <v>2019</v>
      </c>
      <c r="B56" s="4" t="s">
        <v>71</v>
      </c>
      <c r="C56" s="4"/>
      <c r="D56" s="4"/>
      <c r="E56" s="4"/>
      <c r="F56" s="4"/>
      <c r="G56" s="4"/>
      <c r="H56" s="4"/>
      <c r="I56" s="4"/>
    </row>
    <row r="57" spans="1:9" x14ac:dyDescent="0.45">
      <c r="A57" s="4">
        <v>2019</v>
      </c>
      <c r="B57" s="4" t="s">
        <v>5</v>
      </c>
      <c r="C57" s="4" t="s">
        <v>9</v>
      </c>
      <c r="D57" s="4" t="s">
        <v>3</v>
      </c>
      <c r="E57" s="4" t="s">
        <v>4</v>
      </c>
      <c r="F57" s="4">
        <v>2018</v>
      </c>
      <c r="G57" s="5">
        <v>2900000</v>
      </c>
      <c r="H57" s="4">
        <v>4</v>
      </c>
      <c r="I57" s="4">
        <v>20</v>
      </c>
    </row>
    <row r="58" spans="1:9" x14ac:dyDescent="0.45">
      <c r="A58" s="4">
        <v>2019</v>
      </c>
      <c r="B58" s="4" t="s">
        <v>75</v>
      </c>
      <c r="C58" s="4"/>
      <c r="D58" s="4"/>
      <c r="E58" s="4"/>
      <c r="F58" s="4"/>
      <c r="G58" s="4"/>
      <c r="H58" s="4"/>
      <c r="I58" s="4"/>
    </row>
    <row r="59" spans="1:9" x14ac:dyDescent="0.45">
      <c r="A59" s="4">
        <v>2019</v>
      </c>
      <c r="B59" s="4" t="s">
        <v>7</v>
      </c>
      <c r="C59" s="4" t="s">
        <v>10</v>
      </c>
      <c r="D59" s="4" t="s">
        <v>3</v>
      </c>
      <c r="E59" s="4" t="s">
        <v>4</v>
      </c>
      <c r="F59" s="4">
        <v>2018</v>
      </c>
      <c r="G59" s="5">
        <v>20000000</v>
      </c>
      <c r="H59" s="4">
        <v>70</v>
      </c>
      <c r="I59" s="4">
        <v>10</v>
      </c>
    </row>
    <row r="60" spans="1:9" x14ac:dyDescent="0.45">
      <c r="A60" s="4">
        <v>2019</v>
      </c>
      <c r="B60" s="4" t="s">
        <v>72</v>
      </c>
      <c r="C60" s="4"/>
      <c r="D60" s="4"/>
      <c r="E60" s="4"/>
      <c r="F60" s="4"/>
      <c r="G60" s="4"/>
      <c r="H60" s="4"/>
      <c r="I60" s="4"/>
    </row>
    <row r="61" spans="1:9" x14ac:dyDescent="0.45">
      <c r="A61" s="4">
        <v>2019</v>
      </c>
      <c r="B61" s="4" t="s">
        <v>73</v>
      </c>
      <c r="C61" s="4"/>
      <c r="D61" s="4"/>
      <c r="E61" s="4"/>
      <c r="F61" s="4"/>
      <c r="G61" s="4"/>
      <c r="H61" s="4"/>
      <c r="I61" s="4"/>
    </row>
    <row r="62" spans="1:9" x14ac:dyDescent="0.45">
      <c r="A62" s="4">
        <v>2019</v>
      </c>
      <c r="B62" s="4" t="s">
        <v>74</v>
      </c>
      <c r="C62" s="4"/>
      <c r="D62" s="4"/>
      <c r="E62" s="4"/>
      <c r="F62" s="4"/>
      <c r="G62" s="4"/>
      <c r="H62" s="4"/>
      <c r="I6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2" ma:contentTypeDescription="Create a new document." ma:contentTypeScope="" ma:versionID="7947d0dcda4c23637e3703c18aa21a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c25de9fa0359bf2fd36b5590224a6524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3120aa-4362-40a7-b179-624d31c9584b">
      <UserInfo>
        <DisplayName>Don Bianchi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933B772-1149-48BE-BD1F-574F98F5C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96BB9-FD2D-4BAF-AC47-09FF67E1E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C2391C-AC0D-4FEF-8C55-CB421B56BE2E}">
  <ds:schemaRefs>
    <ds:schemaRef ds:uri="1ddc0a50-9fb7-477b-a615-6be3ff4e0548"/>
    <ds:schemaRef ds:uri="http://purl.org/dc/terms/"/>
    <ds:schemaRef ds:uri="5c3120aa-4362-40a7-b179-624d31c9584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real_estate_project_development</vt:lpstr>
      <vt:lpstr>Mixed Use Developments by 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Hannah Freedman</cp:lastModifiedBy>
  <dcterms:created xsi:type="dcterms:W3CDTF">2019-04-12T17:34:22Z</dcterms:created>
  <dcterms:modified xsi:type="dcterms:W3CDTF">2019-05-06T14:31:31Z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AuthorIds_UIVersion_512">
    <vt:lpwstr>14</vt:lpwstr>
  </property>
</Properties>
</file>