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4/GOALs 2024 Summary Tables/"/>
    </mc:Choice>
  </mc:AlternateContent>
  <xr:revisionPtr revIDLastSave="639" documentId="8_{3FD5FEE0-474E-4019-AE93-351A7ACCA3F3}" xr6:coauthVersionLast="47" xr6:coauthVersionMax="47" xr10:uidLastSave="{B8A6A444-AEE9-4580-B07D-DAA277489099}"/>
  <bookViews>
    <workbookView xWindow="-98" yWindow="-98" windowWidth="20715" windowHeight="13276" xr2:uid="{1AAC4D3B-D254-524B-B564-536E10197CE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1" l="1"/>
  <c r="H63" i="1"/>
  <c r="I63" i="1"/>
  <c r="J63" i="1"/>
  <c r="K63" i="1"/>
  <c r="L63" i="1"/>
  <c r="M63" i="1"/>
  <c r="B63" i="1"/>
  <c r="C63" i="1"/>
  <c r="D63" i="1"/>
  <c r="E63" i="1"/>
  <c r="F6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 l="1"/>
</calcChain>
</file>

<file path=xl/sharedStrings.xml><?xml version="1.0" encoding="utf-8"?>
<sst xmlns="http://schemas.openxmlformats.org/spreadsheetml/2006/main" count="557" uniqueCount="77">
  <si>
    <t>GOALs Survey: Investment Summary</t>
  </si>
  <si>
    <t>CDC Achievements in Calendar Year 2024</t>
  </si>
  <si>
    <t>Member</t>
  </si>
  <si>
    <t>$ Invested in Housing Projects</t>
  </si>
  <si>
    <t>$ Invested in Mixed-Use Projects</t>
  </si>
  <si>
    <t>$ Invested in Commercial Projects</t>
  </si>
  <si>
    <t xml:space="preserve"> $ Invested in Open Space Projects </t>
  </si>
  <si>
    <t xml:space="preserve"> $ Invested in Home Improvement &amp; Lead Paint Assistance </t>
  </si>
  <si>
    <t xml:space="preserve"> $ Invested in Financing for Local Small Businesses </t>
  </si>
  <si>
    <t>CDC Organizational Operating Budgets</t>
  </si>
  <si>
    <t xml:space="preserve"> CDC Rental Operating Budgets </t>
  </si>
  <si>
    <t>$ Invested for Energy Efficiency in Resident-Owned Homes</t>
  </si>
  <si>
    <t xml:space="preserve"> Cash Assistance for Homebuyers or Homeowners </t>
  </si>
  <si>
    <t>Cash Assistance for Renters</t>
  </si>
  <si>
    <t xml:space="preserve"> $ for Earned Income Tax Credits and IDAs </t>
  </si>
  <si>
    <t>Total Community Investment</t>
  </si>
  <si>
    <t>ACEDONE</t>
  </si>
  <si>
    <t xml:space="preserve">-  </t>
  </si>
  <si>
    <t>ACT Lawrence</t>
  </si>
  <si>
    <t>Allston Brighton CDC</t>
  </si>
  <si>
    <t>Asian CDC</t>
  </si>
  <si>
    <t>Boston Neighborhood CLT</t>
  </si>
  <si>
    <t>Brookline CDC</t>
  </si>
  <si>
    <t>CDC of South Berkshire</t>
  </si>
  <si>
    <t>CEDC New Bedford</t>
  </si>
  <si>
    <t>Chinatown CLT</t>
  </si>
  <si>
    <t>Coalition for a Better Acre</t>
  </si>
  <si>
    <t>Codman Square NDC</t>
  </si>
  <si>
    <t>Community Development Partnership</t>
  </si>
  <si>
    <t>Community Teamwork</t>
  </si>
  <si>
    <t>Dorchester Bay EDC</t>
  </si>
  <si>
    <t>Downtown Taunton Foundation</t>
  </si>
  <si>
    <t>Dudley Neighbors Inc</t>
  </si>
  <si>
    <t>Fenway CDC</t>
  </si>
  <si>
    <t>Franklin County CDC</t>
  </si>
  <si>
    <t>Groundwork Lawrence</t>
  </si>
  <si>
    <t>Harborlight Homes</t>
  </si>
  <si>
    <t>Hilltown CDC</t>
  </si>
  <si>
    <t>Home City Development</t>
  </si>
  <si>
    <t>Homeowners Rehab</t>
  </si>
  <si>
    <t>Housing Assistance Corp</t>
  </si>
  <si>
    <t>Housing Corporation of Arlington</t>
  </si>
  <si>
    <t>Housing Nantucket</t>
  </si>
  <si>
    <t>Inquilinos Boricuas en Accion</t>
  </si>
  <si>
    <t>Island Housing Trust</t>
  </si>
  <si>
    <t>Jamaica Plain NDC</t>
  </si>
  <si>
    <t>Just a Start</t>
  </si>
  <si>
    <t>Latino Support Network</t>
  </si>
  <si>
    <t>Lawrence Community Works</t>
  </si>
  <si>
    <t>Madison Park DC</t>
  </si>
  <si>
    <t>Main South CDC</t>
  </si>
  <si>
    <t>Metro West Collaborative Development</t>
  </si>
  <si>
    <t>Mission Hill NHS</t>
  </si>
  <si>
    <t>Nectar Community Investments</t>
  </si>
  <si>
    <t>Neighborhood of Affordable Housing</t>
  </si>
  <si>
    <t>NeighborWorks Housing Solutions</t>
  </si>
  <si>
    <t>NewVue Communities</t>
  </si>
  <si>
    <t>North Shore CDC</t>
  </si>
  <si>
    <t>OneHolyoke CDC</t>
  </si>
  <si>
    <t>Pittsfield Economic Revitalization Corp</t>
  </si>
  <si>
    <t>Quaboag Valley CDC</t>
  </si>
  <si>
    <t>Revitalize CDC</t>
  </si>
  <si>
    <t>SEACMA</t>
  </si>
  <si>
    <t>Somerville Community Corp</t>
  </si>
  <si>
    <t>South Boston NDC</t>
  </si>
  <si>
    <t>South Middlesex Opportunity Corp</t>
  </si>
  <si>
    <t>Southwest Boston CDC</t>
  </si>
  <si>
    <t>The Neighborhood Developers</t>
  </si>
  <si>
    <t>Urban Edge</t>
  </si>
  <si>
    <t>Valley Community Development</t>
  </si>
  <si>
    <t>WATCH CDC</t>
  </si>
  <si>
    <t>Waterfront Historic Area League</t>
  </si>
  <si>
    <t>Way Finders</t>
  </si>
  <si>
    <t>Wellspring Cooperative Corporation</t>
  </si>
  <si>
    <t>Worcester Common Ground</t>
  </si>
  <si>
    <t>Worcester Community Housing Resources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</si>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</sst>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2" fillId="0" borderId="0" xfId="0" applyNumberFormat="1" applyFont="1" applyAlignment="1">
      <alignment wrapText="1"/>
    </xf>
    <xf numFmtId="164" fontId="2" fillId="0" borderId="0" xfId="0" applyNumberFormat="1" applyFont="1"/>
    <xf numFmtId="164" fontId="3" fillId="0" borderId="0" xfId="0" applyNumberFormat="1" applyFont="1"/>
    <xf numFmtId="6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164" fontId="3" fillId="0" borderId="0" xfId="0" applyNumberFormat="1" applyFont="1" applyAlignment="1">
      <alignment horizontal="right" wrapText="1"/>
    </xf>
    <xf numFmtId="164" fontId="0" fillId="0" borderId="0" xfId="1" applyNumberFormat="1" applyFont="1" applyBorder="1" applyAlignment="1"/>
    <xf numFmtId="164" fontId="4" fillId="0" borderId="0" xfId="0" applyNumberFormat="1" applyFont="1" applyAlignment="1">
      <alignment wrapText="1"/>
    </xf>
    <xf numFmtId="164" fontId="0" fillId="0" borderId="0" xfId="1" applyNumberFormat="1" applyFont="1" applyBorder="1" applyAlignment="1">
      <alignment wrapText="1"/>
    </xf>
    <xf numFmtId="164" fontId="4" fillId="0" borderId="0" xfId="1" applyNumberFormat="1" applyFont="1" applyBorder="1" applyAlignment="1">
      <alignment wrapText="1"/>
    </xf>
  </cellXfs>
  <cellStyles count="2">
    <cellStyle name="Currency" xfId="1" builtinId="4"/>
    <cellStyle name="Normal" xfId="0" builtinId="0"/>
  </cellStyles>
  <dxfs count="30">
    <dxf>
      <numFmt numFmtId="164" formatCode="&quot;$&quot;#,##0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"/>
      <alignment horizontal="general" vertical="bottom" textRotation="0" wrapText="1" indent="0" justifyLastLine="0" shrinkToFit="0" readingOrder="0"/>
    </dxf>
    <dxf>
      <font>
        <sz val="10"/>
        <color rgb="FF000000"/>
        <name val="Arial"/>
        <family val="2"/>
        <scheme val="none"/>
      </font>
      <numFmt numFmtId="164" formatCode="&quot;$&quot;#,##0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"/>
      <alignment horizontal="general" vertical="bottom" textRotation="0" wrapText="1" indent="0" justifyLastLine="0" shrinkToFit="0" readingOrder="0"/>
    </dxf>
    <dxf>
      <font>
        <sz val="10"/>
        <color rgb="FF000000"/>
        <name val="Arial"/>
        <family val="2"/>
        <scheme val="none"/>
      </font>
      <numFmt numFmtId="164" formatCode="&quot;$&quot;#,##0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"/>
      <alignment horizontal="general" vertical="bottom" textRotation="0" wrapText="1" indent="0" justifyLastLine="0" shrinkToFit="0" readingOrder="0"/>
    </dxf>
    <dxf>
      <font>
        <sz val="10"/>
        <color rgb="FF000000"/>
        <name val="Arial"/>
        <family val="2"/>
        <scheme val="none"/>
      </font>
      <numFmt numFmtId="164" formatCode="&quot;$&quot;#,##0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"/>
      <alignment horizontal="general" vertical="bottom" textRotation="0" wrapText="1" indent="0" justifyLastLine="0" shrinkToFit="0" readingOrder="0"/>
    </dxf>
    <dxf>
      <font>
        <sz val="10"/>
        <color rgb="FF000000"/>
        <name val="Arial"/>
        <family val="2"/>
        <scheme val="none"/>
      </font>
      <numFmt numFmtId="164" formatCode="&quot;$&quot;#,##0"/>
      <fill>
        <patternFill patternType="solid">
          <fgColor theme="4" tint="0.59999389629810485"/>
          <bgColor theme="4" tint="0.5999938962981048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"/>
      <alignment horizontal="general" vertical="bottom" textRotation="0" wrapText="1" indent="0" justifyLastLine="0" shrinkToFit="0" readingOrder="0"/>
    </dxf>
    <dxf>
      <font>
        <sz val="10"/>
        <color rgb="FF000000"/>
        <name val="Arial"/>
        <family val="2"/>
        <scheme val="none"/>
      </font>
      <numFmt numFmtId="164" formatCode="&quot;$&quot;#,##0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"/>
      <alignment horizontal="general" vertical="bottom" textRotation="0" wrapText="1" indent="0" justifyLastLine="0" shrinkToFit="0" readingOrder="0"/>
    </dxf>
    <dxf>
      <numFmt numFmtId="164" formatCode="&quot;$&quot;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"/>
      <alignment horizontal="general" vertical="bottom" textRotation="0" wrapText="1" indent="0" justifyLastLine="0" shrinkToFit="0" readingOrder="0"/>
    </dxf>
    <dxf>
      <numFmt numFmtId="164" formatCode="&quot;$&quot;#,##0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"/>
      <alignment horizontal="general" vertical="bottom" textRotation="0" wrapText="1" indent="0" justifyLastLine="0" shrinkToFit="0" readingOrder="0"/>
    </dxf>
    <dxf>
      <numFmt numFmtId="164" formatCode="&quot;$&quot;#,##0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"/>
      <alignment horizontal="general" vertical="bottom" textRotation="0" wrapText="1" indent="0" justifyLastLine="0" shrinkToFit="0" readingOrder="0"/>
    </dxf>
    <dxf>
      <numFmt numFmtId="164" formatCode="&quot;$&quot;#,##0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"/>
      <alignment horizontal="general" vertical="bottom" textRotation="0" wrapText="1" indent="0" justifyLastLine="0" shrinkToFit="0" readingOrder="0"/>
    </dxf>
    <dxf>
      <numFmt numFmtId="164" formatCode="&quot;$&quot;#,##0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"/>
      <alignment horizontal="general" vertical="bottom" textRotation="0" wrapText="1" indent="0" justifyLastLine="0" shrinkToFit="0" readingOrder="0"/>
    </dxf>
    <dxf>
      <numFmt numFmtId="164" formatCode="&quot;$&quot;#,##0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"/>
      <alignment horizontal="general" vertical="bottom" textRotation="0" wrapText="1" indent="0" justifyLastLine="0" shrinkToFit="0" readingOrder="0"/>
    </dxf>
    <dxf>
      <numFmt numFmtId="164" formatCode="&quot;$&quot;#,##0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>
        <left/>
        <right/>
        <top/>
        <bottom/>
      </border>
    </dxf>
    <dxf>
      <numFmt numFmtId="164" formatCode="&quot;$&quot;#,##0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6002E9-D89C-46EE-8F72-CB0CF2EB97A5}" name="Table1" displayName="Table1" ref="A3:N63" totalsRowCount="1" headerRowDxfId="29" tableBorderDxfId="28">
  <autoFilter ref="A3:N62" xr:uid="{E46002E9-D89C-46EE-8F72-CB0CF2EB97A5}"/>
  <tableColumns count="14">
    <tableColumn id="1" xr3:uid="{9AB05B30-1B79-4B3D-B038-89B423BACAC1}" name="Member" totalsRowLabel="TOTALS" dataDxfId="26" totalsRowDxfId="27"/>
    <tableColumn id="2" xr3:uid="{9C80F6AE-006A-4188-AD36-2E2CEE3D7355}" name="$ Invested in Housing Projects" totalsRowFunction="custom" dataDxfId="24" totalsRowDxfId="25">
      <totalsRowFormula>SUM(B4:B62)</totalsRowFormula>
    </tableColumn>
    <tableColumn id="3" xr3:uid="{36B02266-1BC8-4A92-8145-749CC91EF908}" name="$ Invested in Mixed-Use Projects" totalsRowFunction="custom" dataDxfId="22" totalsRowDxfId="23">
      <totalsRowFormula>SUM(C4:C62)</totalsRowFormula>
    </tableColumn>
    <tableColumn id="4" xr3:uid="{566215F4-A98C-48B3-9C21-77789BFE5159}" name="$ Invested in Commercial Projects" totalsRowFunction="custom" dataDxfId="20" totalsRowDxfId="21">
      <totalsRowFormula>SUM(D4:D62)</totalsRowFormula>
    </tableColumn>
    <tableColumn id="5" xr3:uid="{8469DDD9-521C-4814-94AF-E0DEF6D60FEC}" name=" $ Invested in Open Space Projects " totalsRowFunction="custom" dataDxfId="18" totalsRowDxfId="19">
      <totalsRowFormula>SUM(E4:E62)</totalsRowFormula>
    </tableColumn>
    <tableColumn id="6" xr3:uid="{FBD64148-8B79-468D-8BF0-982C2307DFFB}" name=" $ Invested in Home Improvement &amp; Lead Paint Assistance " totalsRowFunction="custom" dataDxfId="16" totalsRowDxfId="17">
      <totalsRowFormula>SUM(F4:F62)</totalsRowFormula>
    </tableColumn>
    <tableColumn id="7" xr3:uid="{D1DEDCA6-5CAF-43AF-8B8B-ED7273AA9766}" name=" $ Invested in Financing for Local Small Businesses " totalsRowFunction="custom" dataDxfId="14" totalsRowDxfId="15" dataCellStyle="Currency">
      <totalsRowFormula>SUM(G4:G62)</totalsRowFormula>
    </tableColumn>
    <tableColumn id="8" xr3:uid="{F45D3184-E122-471B-BB1B-DA09BEB78DCE}" name="CDC Organizational Operating Budgets" totalsRowFunction="custom" dataDxfId="12" totalsRowDxfId="13" dataCellStyle="Currency">
      <totalsRowFormula>SUM(H4:H62)</totalsRowFormula>
    </tableColumn>
    <tableColumn id="9" xr3:uid="{DBA9204B-1018-4BC0-BEE6-63D803BD7DB4}" name=" CDC Rental Operating Budgets " totalsRowFunction="custom" dataDxfId="10" totalsRowDxfId="11">
      <totalsRowFormula>SUM(I4:I62)</totalsRowFormula>
    </tableColumn>
    <tableColumn id="10" xr3:uid="{B918FFB6-FFC5-45B1-85A6-5D474BE70312}" name="$ Invested for Energy Efficiency in Resident-Owned Homes" totalsRowFunction="custom" dataDxfId="8" totalsRowDxfId="9" dataCellStyle="Currency">
      <totalsRowFormula>SUM(J4:J62)</totalsRowFormula>
    </tableColumn>
    <tableColumn id="11" xr3:uid="{A307A2D7-D6A1-494E-AB2C-8DBF8D683041}" name=" Cash Assistance for Homebuyers or Homeowners " totalsRowFunction="custom" dataDxfId="6" totalsRowDxfId="7">
      <totalsRowFormula>SUM(K4:K62)</totalsRowFormula>
    </tableColumn>
    <tableColumn id="12" xr3:uid="{ECAB147E-A2B5-4DDA-8C9D-1A3E00B8C41C}" name="Cash Assistance for Renters" totalsRowFunction="custom" dataDxfId="4" totalsRowDxfId="5">
      <totalsRowFormula>SUM(L4:L62)</totalsRowFormula>
    </tableColumn>
    <tableColumn id="13" xr3:uid="{200D14CF-B9A6-4002-AE84-EA42DF22C7AA}" name=" $ for Earned Income Tax Credits and IDAs " totalsRowFunction="custom" dataDxfId="2" totalsRowDxfId="3">
      <totalsRowFormula>SUM(M4:M62)</totalsRowFormula>
    </tableColumn>
    <tableColumn id="14" xr3:uid="{97BF44D9-8316-4EE6-B9DC-05AFDA6162F5}" name="Total Community Investment" totalsRowFunction="custom" dataDxfId="0" totalsRowDxfId="1">
      <calculatedColumnFormula>SUM(Table1[[#This Row],[$ Invested in Housing Projects]:[ $ for Earned Income Tax Credits and IDAs ]])</calculatedColumnFormula>
      <totalsRowFormula>SUM(N4:N62)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7404D-D028-604F-A7E3-F158AE51FBA4}">
  <dimension ref="A1:N67"/>
  <sheetViews>
    <sheetView tabSelected="1" workbookViewId="0">
      <pane xSplit="1" ySplit="3" topLeftCell="B32" activePane="bottomRight" state="frozen"/>
      <selection pane="bottomRight" activeCell="F46" sqref="F46"/>
      <selection pane="bottomLeft" activeCell="A2" sqref="A2"/>
      <selection pane="topRight" activeCell="B1" sqref="B1"/>
    </sheetView>
  </sheetViews>
  <sheetFormatPr defaultColWidth="11" defaultRowHeight="15.75"/>
  <cols>
    <col min="1" max="1" width="48.25" style="2" customWidth="1"/>
    <col min="2" max="14" width="16.5" style="2" bestFit="1" customWidth="1"/>
  </cols>
  <sheetData>
    <row r="1" spans="1:14">
      <c r="A1" s="4" t="s">
        <v>0</v>
      </c>
    </row>
    <row r="2" spans="1:14">
      <c r="A2" s="2" t="s">
        <v>1</v>
      </c>
    </row>
    <row r="3" spans="1:14" s="1" customFormat="1" ht="8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pans="1:14">
      <c r="A4" s="7" t="s">
        <v>16</v>
      </c>
      <c r="B4" s="10" t="s">
        <v>17</v>
      </c>
      <c r="C4" s="10" t="s">
        <v>17</v>
      </c>
      <c r="D4" s="10" t="s">
        <v>17</v>
      </c>
      <c r="E4" s="10" t="s">
        <v>17</v>
      </c>
      <c r="F4" s="10" t="s">
        <v>17</v>
      </c>
      <c r="G4" s="8">
        <v>442200</v>
      </c>
      <c r="H4" s="6">
        <v>3749400</v>
      </c>
      <c r="I4" s="10" t="s">
        <v>17</v>
      </c>
      <c r="J4" s="10" t="s">
        <v>17</v>
      </c>
      <c r="K4" s="10" t="s">
        <v>17</v>
      </c>
      <c r="L4" s="5">
        <v>36343</v>
      </c>
      <c r="M4" s="10" t="s">
        <v>17</v>
      </c>
      <c r="N4" s="9">
        <f>SUM(Table1[[#This Row],[$ Invested in Housing Projects]:[ $ for Earned Income Tax Credits and IDAs ]])</f>
        <v>4227943</v>
      </c>
    </row>
    <row r="5" spans="1:14">
      <c r="A5" s="7" t="s">
        <v>18</v>
      </c>
      <c r="B5" s="10" t="s">
        <v>17</v>
      </c>
      <c r="C5" s="10" t="s">
        <v>17</v>
      </c>
      <c r="D5" s="10" t="s">
        <v>17</v>
      </c>
      <c r="E5" s="10" t="s">
        <v>17</v>
      </c>
      <c r="F5" s="10" t="s">
        <v>17</v>
      </c>
      <c r="G5" s="10" t="s">
        <v>17</v>
      </c>
      <c r="H5" s="6">
        <v>469297</v>
      </c>
      <c r="I5" s="10" t="s">
        <v>17</v>
      </c>
      <c r="J5" s="10" t="s">
        <v>17</v>
      </c>
      <c r="K5" s="5">
        <v>165000</v>
      </c>
      <c r="L5" s="5">
        <v>82000</v>
      </c>
      <c r="M5" s="10" t="s">
        <v>17</v>
      </c>
      <c r="N5" s="9">
        <f>SUM(Table1[[#This Row],[$ Invested in Housing Projects]:[ $ for Earned Income Tax Credits and IDAs ]])</f>
        <v>716297</v>
      </c>
    </row>
    <row r="6" spans="1:14">
      <c r="A6" s="7" t="s">
        <v>19</v>
      </c>
      <c r="B6" s="6">
        <v>17696051</v>
      </c>
      <c r="C6" s="10" t="s">
        <v>17</v>
      </c>
      <c r="D6" s="10" t="s">
        <v>17</v>
      </c>
      <c r="E6" s="10" t="s">
        <v>17</v>
      </c>
      <c r="F6" s="10" t="s">
        <v>17</v>
      </c>
      <c r="G6" s="10" t="s">
        <v>17</v>
      </c>
      <c r="H6" s="6">
        <v>2357388</v>
      </c>
      <c r="I6" s="8">
        <v>5671015</v>
      </c>
      <c r="J6" s="10" t="s">
        <v>17</v>
      </c>
      <c r="K6" s="10" t="s">
        <v>17</v>
      </c>
      <c r="L6" s="10" t="s">
        <v>17</v>
      </c>
      <c r="M6" s="10" t="s">
        <v>17</v>
      </c>
      <c r="N6" s="9">
        <f>SUM(Table1[[#This Row],[$ Invested in Housing Projects]:[ $ for Earned Income Tax Credits and IDAs ]])</f>
        <v>25724454</v>
      </c>
    </row>
    <row r="7" spans="1:14">
      <c r="A7" s="7" t="s">
        <v>20</v>
      </c>
      <c r="B7" s="10" t="s">
        <v>17</v>
      </c>
      <c r="C7" s="10" t="s">
        <v>17</v>
      </c>
      <c r="D7" s="10" t="s">
        <v>17</v>
      </c>
      <c r="E7" s="10" t="s">
        <v>17</v>
      </c>
      <c r="F7" s="10" t="s">
        <v>17</v>
      </c>
      <c r="G7" s="10" t="s">
        <v>17</v>
      </c>
      <c r="H7" s="6">
        <v>2001950</v>
      </c>
      <c r="I7" s="8">
        <v>3384150</v>
      </c>
      <c r="J7" s="10" t="s">
        <v>17</v>
      </c>
      <c r="K7" s="10" t="s">
        <v>17</v>
      </c>
      <c r="L7" s="5">
        <v>35213</v>
      </c>
      <c r="M7" s="6">
        <v>662100</v>
      </c>
      <c r="N7" s="9">
        <f>SUM(Table1[[#This Row],[$ Invested in Housing Projects]:[ $ for Earned Income Tax Credits and IDAs ]])</f>
        <v>6083413</v>
      </c>
    </row>
    <row r="8" spans="1:14">
      <c r="A8" s="7" t="s">
        <v>21</v>
      </c>
      <c r="B8" s="6">
        <v>1105000</v>
      </c>
      <c r="C8" s="10" t="s">
        <v>17</v>
      </c>
      <c r="D8" s="10" t="s">
        <v>17</v>
      </c>
      <c r="E8" s="10" t="s">
        <v>17</v>
      </c>
      <c r="F8" s="10" t="s">
        <v>17</v>
      </c>
      <c r="G8" s="10" t="s">
        <v>17</v>
      </c>
      <c r="H8" s="6">
        <v>566697</v>
      </c>
      <c r="I8" s="8">
        <v>307650</v>
      </c>
      <c r="J8" s="10" t="s">
        <v>17</v>
      </c>
      <c r="K8" s="10" t="s">
        <v>17</v>
      </c>
      <c r="L8" s="10" t="s">
        <v>17</v>
      </c>
      <c r="M8" s="10" t="s">
        <v>17</v>
      </c>
      <c r="N8" s="9">
        <f>SUM(Table1[[#This Row],[$ Invested in Housing Projects]:[ $ for Earned Income Tax Credits and IDAs ]])</f>
        <v>1979347</v>
      </c>
    </row>
    <row r="9" spans="1:14">
      <c r="A9" s="7" t="s">
        <v>22</v>
      </c>
      <c r="B9" s="10" t="s">
        <v>17</v>
      </c>
      <c r="C9" s="10" t="s">
        <v>17</v>
      </c>
      <c r="D9" s="10" t="s">
        <v>17</v>
      </c>
      <c r="E9" s="10" t="s">
        <v>17</v>
      </c>
      <c r="F9" s="10" t="s">
        <v>17</v>
      </c>
      <c r="G9" s="10" t="s">
        <v>17</v>
      </c>
      <c r="H9" s="6">
        <v>244586</v>
      </c>
      <c r="I9" s="8">
        <v>225610</v>
      </c>
      <c r="J9" s="10" t="s">
        <v>17</v>
      </c>
      <c r="K9" s="10" t="s">
        <v>17</v>
      </c>
      <c r="L9" s="5">
        <v>11000</v>
      </c>
      <c r="M9" s="10" t="s">
        <v>17</v>
      </c>
      <c r="N9" s="9">
        <f>SUM(Table1[[#This Row],[$ Invested in Housing Projects]:[ $ for Earned Income Tax Credits and IDAs ]])</f>
        <v>481196</v>
      </c>
    </row>
    <row r="10" spans="1:14">
      <c r="A10" s="7" t="s">
        <v>23</v>
      </c>
      <c r="B10" s="10" t="s">
        <v>17</v>
      </c>
      <c r="C10" s="6">
        <v>2000000</v>
      </c>
      <c r="D10" s="10" t="s">
        <v>17</v>
      </c>
      <c r="E10" s="10" t="s">
        <v>17</v>
      </c>
      <c r="F10" s="10" t="s">
        <v>17</v>
      </c>
      <c r="G10" s="10" t="s">
        <v>17</v>
      </c>
      <c r="H10" s="6">
        <v>673700</v>
      </c>
      <c r="I10" s="8">
        <v>1128050</v>
      </c>
      <c r="J10" s="10" t="s">
        <v>17</v>
      </c>
      <c r="K10" s="10" t="s">
        <v>17</v>
      </c>
      <c r="L10" s="10" t="s">
        <v>17</v>
      </c>
      <c r="M10" s="10" t="s">
        <v>17</v>
      </c>
      <c r="N10" s="11">
        <f>SUM(Table1[[#This Row],[$ Invested in Housing Projects]:[ $ for Earned Income Tax Credits and IDAs ]])</f>
        <v>3801750</v>
      </c>
    </row>
    <row r="11" spans="1:14">
      <c r="A11" s="7" t="s">
        <v>24</v>
      </c>
      <c r="B11" s="10" t="s">
        <v>17</v>
      </c>
      <c r="C11" s="10" t="s">
        <v>17</v>
      </c>
      <c r="D11" s="10" t="s">
        <v>17</v>
      </c>
      <c r="E11" s="10" t="s">
        <v>17</v>
      </c>
      <c r="F11" s="10" t="s">
        <v>17</v>
      </c>
      <c r="G11" s="8">
        <v>120000</v>
      </c>
      <c r="H11" s="6">
        <v>988821</v>
      </c>
      <c r="I11" s="10" t="s">
        <v>17</v>
      </c>
      <c r="J11" s="10" t="s">
        <v>17</v>
      </c>
      <c r="K11" s="10" t="s">
        <v>17</v>
      </c>
      <c r="L11" s="12">
        <v>40207</v>
      </c>
      <c r="M11" s="6">
        <v>1076394</v>
      </c>
      <c r="N11" s="9">
        <f>SUM(Table1[[#This Row],[$ Invested in Housing Projects]:[ $ for Earned Income Tax Credits and IDAs ]])</f>
        <v>2225422</v>
      </c>
    </row>
    <row r="12" spans="1:14">
      <c r="A12" s="7" t="s">
        <v>25</v>
      </c>
      <c r="B12" s="6">
        <v>1981531</v>
      </c>
      <c r="C12" s="10" t="s">
        <v>17</v>
      </c>
      <c r="D12" s="10" t="s">
        <v>17</v>
      </c>
      <c r="E12" s="10" t="s">
        <v>17</v>
      </c>
      <c r="F12" s="10" t="s">
        <v>17</v>
      </c>
      <c r="G12" s="10" t="s">
        <v>17</v>
      </c>
      <c r="H12" s="6">
        <v>814345</v>
      </c>
      <c r="I12" s="8">
        <v>20510</v>
      </c>
      <c r="J12" s="10" t="s">
        <v>17</v>
      </c>
      <c r="K12" s="10" t="s">
        <v>17</v>
      </c>
      <c r="L12" s="10" t="s">
        <v>17</v>
      </c>
      <c r="M12" s="10" t="s">
        <v>17</v>
      </c>
      <c r="N12" s="11">
        <f>SUM(Table1[[#This Row],[$ Invested in Housing Projects]:[ $ for Earned Income Tax Credits and IDAs ]])</f>
        <v>2816386</v>
      </c>
    </row>
    <row r="13" spans="1:14">
      <c r="A13" s="7" t="s">
        <v>26</v>
      </c>
      <c r="B13" s="10" t="s">
        <v>17</v>
      </c>
      <c r="C13" s="10" t="s">
        <v>17</v>
      </c>
      <c r="D13" s="10" t="s">
        <v>17</v>
      </c>
      <c r="E13" s="10" t="s">
        <v>17</v>
      </c>
      <c r="F13" s="10" t="s">
        <v>17</v>
      </c>
      <c r="G13" s="10" t="s">
        <v>17</v>
      </c>
      <c r="H13" s="6">
        <v>2183796</v>
      </c>
      <c r="I13" s="8">
        <v>5701780</v>
      </c>
      <c r="J13" s="10" t="s">
        <v>17</v>
      </c>
      <c r="K13" s="10" t="s">
        <v>17</v>
      </c>
      <c r="L13" s="5">
        <v>24600</v>
      </c>
      <c r="M13" s="10" t="s">
        <v>17</v>
      </c>
      <c r="N13" s="13">
        <f>SUM(Table1[[#This Row],[$ Invested in Housing Projects]:[ $ for Earned Income Tax Credits and IDAs ]])</f>
        <v>7910176</v>
      </c>
    </row>
    <row r="14" spans="1:14">
      <c r="A14" s="7" t="s">
        <v>27</v>
      </c>
      <c r="B14" s="10" t="s">
        <v>17</v>
      </c>
      <c r="C14" s="6">
        <v>25600000</v>
      </c>
      <c r="D14" s="10" t="s">
        <v>17</v>
      </c>
      <c r="E14" s="10" t="s">
        <v>17</v>
      </c>
      <c r="F14" s="10">
        <v>60800</v>
      </c>
      <c r="G14" s="8">
        <v>2064000</v>
      </c>
      <c r="H14" s="6">
        <v>3518079</v>
      </c>
      <c r="I14" s="8">
        <v>10398570</v>
      </c>
      <c r="J14" s="5">
        <v>35800</v>
      </c>
      <c r="K14" s="12">
        <v>14000</v>
      </c>
      <c r="L14" s="5">
        <v>229578</v>
      </c>
      <c r="M14" s="10" t="s">
        <v>17</v>
      </c>
      <c r="N14" s="11">
        <f>SUM(Table1[[#This Row],[$ Invested in Housing Projects]:[ $ for Earned Income Tax Credits and IDAs ]])</f>
        <v>41920827</v>
      </c>
    </row>
    <row r="15" spans="1:14">
      <c r="A15" s="7" t="s">
        <v>28</v>
      </c>
      <c r="B15" s="10" t="s">
        <v>17</v>
      </c>
      <c r="C15" s="10" t="s">
        <v>17</v>
      </c>
      <c r="D15" s="10" t="s">
        <v>17</v>
      </c>
      <c r="E15" s="10" t="s">
        <v>17</v>
      </c>
      <c r="F15" s="10" t="s">
        <v>17</v>
      </c>
      <c r="G15" s="8">
        <v>906515</v>
      </c>
      <c r="H15" s="6">
        <v>3508346</v>
      </c>
      <c r="I15" s="8">
        <v>656320</v>
      </c>
      <c r="J15" s="10" t="s">
        <v>17</v>
      </c>
      <c r="K15" s="10" t="s">
        <v>17</v>
      </c>
      <c r="L15" s="10" t="s">
        <v>17</v>
      </c>
      <c r="M15" s="10" t="s">
        <v>17</v>
      </c>
      <c r="N15" s="9">
        <f>SUM(Table1[[#This Row],[$ Invested in Housing Projects]:[ $ for Earned Income Tax Credits and IDAs ]])</f>
        <v>5071181</v>
      </c>
    </row>
    <row r="16" spans="1:14">
      <c r="A16" s="7" t="s">
        <v>29</v>
      </c>
      <c r="B16" s="6">
        <v>5078819</v>
      </c>
      <c r="C16" s="10" t="s">
        <v>17</v>
      </c>
      <c r="D16" s="10" t="s">
        <v>17</v>
      </c>
      <c r="E16" s="10" t="s">
        <v>17</v>
      </c>
      <c r="F16" s="10">
        <v>866047</v>
      </c>
      <c r="G16" s="8">
        <v>610348</v>
      </c>
      <c r="H16" s="6">
        <v>180671127</v>
      </c>
      <c r="I16" s="8">
        <v>1620290</v>
      </c>
      <c r="J16" s="10" t="s">
        <v>17</v>
      </c>
      <c r="K16" s="10" t="s">
        <v>17</v>
      </c>
      <c r="L16" s="5">
        <v>24380649</v>
      </c>
      <c r="M16" s="6">
        <v>529576</v>
      </c>
      <c r="N16" s="11">
        <f>SUM(Table1[[#This Row],[$ Invested in Housing Projects]:[ $ for Earned Income Tax Credits and IDAs ]])</f>
        <v>213756856</v>
      </c>
    </row>
    <row r="17" spans="1:14">
      <c r="A17" s="7" t="s">
        <v>30</v>
      </c>
      <c r="B17" s="6">
        <v>36000000</v>
      </c>
      <c r="C17" s="10" t="s">
        <v>17</v>
      </c>
      <c r="D17" s="10" t="s">
        <v>17</v>
      </c>
      <c r="E17" s="10" t="s">
        <v>17</v>
      </c>
      <c r="F17" s="10" t="s">
        <v>17</v>
      </c>
      <c r="G17" s="8">
        <v>1208000</v>
      </c>
      <c r="H17" s="6">
        <v>7084703</v>
      </c>
      <c r="I17" s="8">
        <v>9670465</v>
      </c>
      <c r="J17" s="10" t="s">
        <v>17</v>
      </c>
      <c r="K17" s="10" t="s">
        <v>17</v>
      </c>
      <c r="L17" s="10" t="s">
        <v>17</v>
      </c>
      <c r="M17" s="6">
        <v>27678</v>
      </c>
      <c r="N17" s="9">
        <f>SUM(Table1[[#This Row],[$ Invested in Housing Projects]:[ $ for Earned Income Tax Credits and IDAs ]])</f>
        <v>53990846</v>
      </c>
    </row>
    <row r="18" spans="1:14">
      <c r="A18" s="7" t="s">
        <v>31</v>
      </c>
      <c r="B18" s="10" t="s">
        <v>17</v>
      </c>
      <c r="C18" s="10" t="s">
        <v>17</v>
      </c>
      <c r="D18" s="10" t="s">
        <v>17</v>
      </c>
      <c r="E18" s="10" t="s">
        <v>17</v>
      </c>
      <c r="F18" s="10" t="s">
        <v>17</v>
      </c>
      <c r="G18" s="10" t="s">
        <v>17</v>
      </c>
      <c r="H18" s="6">
        <v>51500</v>
      </c>
      <c r="I18" s="8">
        <v>61530</v>
      </c>
      <c r="J18" s="10" t="s">
        <v>17</v>
      </c>
      <c r="K18" s="10" t="s">
        <v>17</v>
      </c>
      <c r="L18" s="10" t="s">
        <v>17</v>
      </c>
      <c r="M18" s="10" t="s">
        <v>17</v>
      </c>
      <c r="N18" s="9">
        <f>SUM(Table1[[#This Row],[$ Invested in Housing Projects]:[ $ for Earned Income Tax Credits and IDAs ]])</f>
        <v>113030</v>
      </c>
    </row>
    <row r="19" spans="1:14">
      <c r="A19" s="7" t="s">
        <v>32</v>
      </c>
      <c r="B19" s="6">
        <v>2736223</v>
      </c>
      <c r="C19" s="10" t="s">
        <v>17</v>
      </c>
      <c r="D19" s="10" t="s">
        <v>17</v>
      </c>
      <c r="E19" s="10" t="s">
        <v>17</v>
      </c>
      <c r="F19" s="10">
        <v>40000</v>
      </c>
      <c r="G19" s="10" t="s">
        <v>17</v>
      </c>
      <c r="H19" s="6">
        <v>806120</v>
      </c>
      <c r="I19" s="8">
        <v>1425445</v>
      </c>
      <c r="J19" s="10" t="s">
        <v>17</v>
      </c>
      <c r="K19" s="10" t="s">
        <v>17</v>
      </c>
      <c r="L19" s="10" t="s">
        <v>17</v>
      </c>
      <c r="M19" s="10" t="s">
        <v>17</v>
      </c>
      <c r="N19" s="9">
        <f>SUM(Table1[[#This Row],[$ Invested in Housing Projects]:[ $ for Earned Income Tax Credits and IDAs ]])</f>
        <v>5007788</v>
      </c>
    </row>
    <row r="20" spans="1:14">
      <c r="A20" s="7" t="s">
        <v>33</v>
      </c>
      <c r="B20" s="6">
        <v>16500000</v>
      </c>
      <c r="C20" s="10" t="s">
        <v>17</v>
      </c>
      <c r="D20" s="10" t="s">
        <v>17</v>
      </c>
      <c r="E20" s="10" t="s">
        <v>17</v>
      </c>
      <c r="F20" s="10" t="s">
        <v>17</v>
      </c>
      <c r="G20" s="10" t="s">
        <v>17</v>
      </c>
      <c r="H20" s="6">
        <v>3877044</v>
      </c>
      <c r="I20" s="8">
        <v>5691525</v>
      </c>
      <c r="J20" s="10" t="s">
        <v>17</v>
      </c>
      <c r="K20" s="10" t="s">
        <v>17</v>
      </c>
      <c r="L20" s="10" t="s">
        <v>17</v>
      </c>
      <c r="M20" s="10" t="s">
        <v>17</v>
      </c>
      <c r="N20" s="9">
        <f>SUM(Table1[[#This Row],[$ Invested in Housing Projects]:[ $ for Earned Income Tax Credits and IDAs ]])</f>
        <v>26068569</v>
      </c>
    </row>
    <row r="21" spans="1:14">
      <c r="A21" s="7" t="s">
        <v>34</v>
      </c>
      <c r="B21" s="10" t="s">
        <v>17</v>
      </c>
      <c r="C21" s="10" t="s">
        <v>17</v>
      </c>
      <c r="D21" s="10" t="s">
        <v>17</v>
      </c>
      <c r="E21" s="10" t="s">
        <v>17</v>
      </c>
      <c r="F21" s="10" t="s">
        <v>17</v>
      </c>
      <c r="G21" s="8">
        <v>3491000</v>
      </c>
      <c r="H21" s="6">
        <v>3079312</v>
      </c>
      <c r="I21" s="10" t="s">
        <v>17</v>
      </c>
      <c r="J21" s="10" t="s">
        <v>17</v>
      </c>
      <c r="K21" s="10" t="s">
        <v>17</v>
      </c>
      <c r="L21" s="10" t="s">
        <v>17</v>
      </c>
      <c r="M21" s="10" t="s">
        <v>17</v>
      </c>
      <c r="N21" s="9">
        <f>SUM(Table1[[#This Row],[$ Invested in Housing Projects]:[ $ for Earned Income Tax Credits and IDAs ]])</f>
        <v>6570312</v>
      </c>
    </row>
    <row r="22" spans="1:14">
      <c r="A22" s="7" t="s">
        <v>35</v>
      </c>
      <c r="B22" s="10" t="s">
        <v>17</v>
      </c>
      <c r="C22" s="10" t="s">
        <v>17</v>
      </c>
      <c r="D22" s="10" t="s">
        <v>17</v>
      </c>
      <c r="E22" s="14">
        <v>1250000</v>
      </c>
      <c r="F22" s="10" t="s">
        <v>17</v>
      </c>
      <c r="G22" s="10" t="s">
        <v>17</v>
      </c>
      <c r="H22" s="6">
        <v>3352535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9">
        <f>SUM(Table1[[#This Row],[$ Invested in Housing Projects]:[ $ for Earned Income Tax Credits and IDAs ]])</f>
        <v>4602535</v>
      </c>
    </row>
    <row r="23" spans="1:14">
      <c r="A23" s="7" t="s">
        <v>36</v>
      </c>
      <c r="B23" s="6">
        <v>23932019</v>
      </c>
      <c r="C23" s="6">
        <v>55696424</v>
      </c>
      <c r="D23" s="10" t="s">
        <v>17</v>
      </c>
      <c r="E23" s="10" t="s">
        <v>17</v>
      </c>
      <c r="F23" s="10" t="s">
        <v>17</v>
      </c>
      <c r="G23" s="10" t="s">
        <v>17</v>
      </c>
      <c r="H23" s="6">
        <v>4228218</v>
      </c>
      <c r="I23" s="8">
        <v>6214530</v>
      </c>
      <c r="J23" s="10" t="s">
        <v>17</v>
      </c>
      <c r="K23" s="10" t="s">
        <v>17</v>
      </c>
      <c r="L23" s="5">
        <v>60000</v>
      </c>
      <c r="M23" s="10" t="s">
        <v>17</v>
      </c>
      <c r="N23" s="9">
        <f>SUM(Table1[[#This Row],[$ Invested in Housing Projects]:[ $ for Earned Income Tax Credits and IDAs ]])</f>
        <v>90131191</v>
      </c>
    </row>
    <row r="24" spans="1:14">
      <c r="A24" s="7" t="s">
        <v>37</v>
      </c>
      <c r="B24" s="6">
        <v>8298518</v>
      </c>
      <c r="C24" s="10" t="s">
        <v>17</v>
      </c>
      <c r="D24" s="10" t="s">
        <v>17</v>
      </c>
      <c r="E24" s="10" t="s">
        <v>17</v>
      </c>
      <c r="F24" s="5">
        <v>937954</v>
      </c>
      <c r="G24" s="10" t="s">
        <v>17</v>
      </c>
      <c r="H24" s="6">
        <v>3499702</v>
      </c>
      <c r="I24" s="8">
        <v>697340</v>
      </c>
      <c r="J24" s="10" t="s">
        <v>17</v>
      </c>
      <c r="K24" s="10" t="s">
        <v>17</v>
      </c>
      <c r="L24" s="10" t="s">
        <v>17</v>
      </c>
      <c r="M24" s="10" t="s">
        <v>17</v>
      </c>
      <c r="N24" s="9">
        <f>SUM(Table1[[#This Row],[$ Invested in Housing Projects]:[ $ for Earned Income Tax Credits and IDAs ]])</f>
        <v>13433514</v>
      </c>
    </row>
    <row r="25" spans="1:14">
      <c r="A25" s="7" t="s">
        <v>38</v>
      </c>
      <c r="B25" s="10" t="s">
        <v>17</v>
      </c>
      <c r="C25" s="10" t="s">
        <v>17</v>
      </c>
      <c r="D25" s="10" t="s">
        <v>17</v>
      </c>
      <c r="E25" s="10" t="s">
        <v>17</v>
      </c>
      <c r="F25" s="10" t="s">
        <v>17</v>
      </c>
      <c r="G25" s="10" t="s">
        <v>17</v>
      </c>
      <c r="H25" s="6">
        <v>1500000</v>
      </c>
      <c r="I25" s="8">
        <v>4553220</v>
      </c>
      <c r="J25" s="10" t="s">
        <v>17</v>
      </c>
      <c r="K25" s="10" t="s">
        <v>17</v>
      </c>
      <c r="L25" s="10" t="s">
        <v>17</v>
      </c>
      <c r="M25" s="10" t="s">
        <v>17</v>
      </c>
      <c r="N25" s="9">
        <f>SUM(Table1[[#This Row],[$ Invested in Housing Projects]:[ $ for Earned Income Tax Credits and IDAs ]])</f>
        <v>6053220</v>
      </c>
    </row>
    <row r="26" spans="1:14">
      <c r="A26" s="7" t="s">
        <v>39</v>
      </c>
      <c r="B26" s="6">
        <v>5300000</v>
      </c>
      <c r="C26" s="10" t="s">
        <v>17</v>
      </c>
      <c r="D26" s="10" t="s">
        <v>17</v>
      </c>
      <c r="E26" s="10" t="s">
        <v>17</v>
      </c>
      <c r="F26" s="10">
        <v>295156</v>
      </c>
      <c r="G26" s="10" t="s">
        <v>17</v>
      </c>
      <c r="H26" s="6">
        <v>2534775</v>
      </c>
      <c r="I26" s="8">
        <v>17187380</v>
      </c>
      <c r="J26" s="10" t="s">
        <v>17</v>
      </c>
      <c r="K26" s="10" t="s">
        <v>17</v>
      </c>
      <c r="L26" s="5">
        <v>255634</v>
      </c>
      <c r="M26" s="10" t="s">
        <v>17</v>
      </c>
      <c r="N26" s="9">
        <f>SUM(Table1[[#This Row],[$ Invested in Housing Projects]:[ $ for Earned Income Tax Credits and IDAs ]])</f>
        <v>25572945</v>
      </c>
    </row>
    <row r="27" spans="1:14">
      <c r="A27" s="7" t="s">
        <v>40</v>
      </c>
      <c r="B27" s="6">
        <v>23800000</v>
      </c>
      <c r="C27" s="10" t="s">
        <v>17</v>
      </c>
      <c r="D27" s="10" t="s">
        <v>17</v>
      </c>
      <c r="E27" s="10" t="s">
        <v>17</v>
      </c>
      <c r="F27" s="10" t="s">
        <v>17</v>
      </c>
      <c r="G27" s="10" t="s">
        <v>17</v>
      </c>
      <c r="H27" s="6">
        <v>14115725</v>
      </c>
      <c r="I27" s="8">
        <v>4676280</v>
      </c>
      <c r="J27" s="5">
        <v>6770543</v>
      </c>
      <c r="K27" s="5">
        <v>1124140</v>
      </c>
      <c r="L27" s="5">
        <v>1862982</v>
      </c>
      <c r="M27" s="10" t="s">
        <v>17</v>
      </c>
      <c r="N27" s="9">
        <f>SUM(Table1[[#This Row],[$ Invested in Housing Projects]:[ $ for Earned Income Tax Credits and IDAs ]])</f>
        <v>52349670</v>
      </c>
    </row>
    <row r="28" spans="1:14">
      <c r="A28" s="7" t="s">
        <v>41</v>
      </c>
      <c r="B28" s="6">
        <v>313769</v>
      </c>
      <c r="C28" s="10" t="s">
        <v>17</v>
      </c>
      <c r="D28" s="10" t="s">
        <v>17</v>
      </c>
      <c r="E28" s="10" t="s">
        <v>17</v>
      </c>
      <c r="F28" s="10" t="s">
        <v>17</v>
      </c>
      <c r="G28" s="10" t="s">
        <v>17</v>
      </c>
      <c r="H28" s="6">
        <v>1092191</v>
      </c>
      <c r="I28" s="8">
        <v>1538250</v>
      </c>
      <c r="J28" s="10" t="s">
        <v>17</v>
      </c>
      <c r="K28" s="10" t="s">
        <v>17</v>
      </c>
      <c r="L28" s="12">
        <v>86168</v>
      </c>
      <c r="M28" s="10" t="s">
        <v>17</v>
      </c>
      <c r="N28" s="9">
        <f>SUM(Table1[[#This Row],[$ Invested in Housing Projects]:[ $ for Earned Income Tax Credits and IDAs ]])</f>
        <v>3030378</v>
      </c>
    </row>
    <row r="29" spans="1:14">
      <c r="A29" s="7" t="s">
        <v>42</v>
      </c>
      <c r="B29" s="6">
        <v>2400000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6">
        <v>398830</v>
      </c>
      <c r="I29" s="8">
        <v>399945</v>
      </c>
      <c r="J29" s="10" t="s">
        <v>17</v>
      </c>
      <c r="K29" s="10" t="s">
        <v>17</v>
      </c>
      <c r="L29" s="10" t="s">
        <v>17</v>
      </c>
      <c r="M29" s="10" t="s">
        <v>17</v>
      </c>
      <c r="N29" s="9">
        <f>SUM(Table1[[#This Row],[$ Invested in Housing Projects]:[ $ for Earned Income Tax Credits and IDAs ]])</f>
        <v>3198775</v>
      </c>
    </row>
    <row r="30" spans="1:14">
      <c r="A30" s="7" t="s">
        <v>43</v>
      </c>
      <c r="B30" s="10" t="s">
        <v>17</v>
      </c>
      <c r="C30" s="10" t="s">
        <v>17</v>
      </c>
      <c r="D30" s="10" t="s">
        <v>17</v>
      </c>
      <c r="E30" s="10" t="s">
        <v>17</v>
      </c>
      <c r="F30" s="10" t="s">
        <v>17</v>
      </c>
      <c r="G30" s="10" t="s">
        <v>17</v>
      </c>
      <c r="H30" s="6">
        <v>6617128</v>
      </c>
      <c r="I30" s="8">
        <v>6840085</v>
      </c>
      <c r="J30" s="10" t="s">
        <v>17</v>
      </c>
      <c r="K30" s="5">
        <v>65000</v>
      </c>
      <c r="L30" s="5">
        <v>57741</v>
      </c>
      <c r="M30" s="10" t="s">
        <v>17</v>
      </c>
      <c r="N30" s="9">
        <f>SUM(Table1[[#This Row],[$ Invested in Housing Projects]:[ $ for Earned Income Tax Credits and IDAs ]])</f>
        <v>13579954</v>
      </c>
    </row>
    <row r="31" spans="1:14">
      <c r="A31" s="7" t="s">
        <v>44</v>
      </c>
      <c r="B31" s="6">
        <v>3660000</v>
      </c>
      <c r="C31" s="10" t="s">
        <v>17</v>
      </c>
      <c r="D31" s="14">
        <v>1139000</v>
      </c>
      <c r="E31" s="10" t="s">
        <v>17</v>
      </c>
      <c r="F31" s="10" t="s">
        <v>17</v>
      </c>
      <c r="G31" s="10" t="s">
        <v>17</v>
      </c>
      <c r="H31" s="6">
        <v>4421187</v>
      </c>
      <c r="I31" s="8">
        <v>717850</v>
      </c>
      <c r="J31" s="10" t="s">
        <v>17</v>
      </c>
      <c r="K31" s="10" t="s">
        <v>17</v>
      </c>
      <c r="L31" s="10" t="s">
        <v>17</v>
      </c>
      <c r="M31" s="10" t="s">
        <v>17</v>
      </c>
      <c r="N31" s="11">
        <f>SUM(Table1[[#This Row],[$ Invested in Housing Projects]:[ $ for Earned Income Tax Credits and IDAs ]])</f>
        <v>9938037</v>
      </c>
    </row>
    <row r="32" spans="1:14">
      <c r="A32" s="7" t="s">
        <v>45</v>
      </c>
      <c r="B32" s="10" t="s">
        <v>17</v>
      </c>
      <c r="C32" s="10" t="s">
        <v>17</v>
      </c>
      <c r="D32" s="10" t="s">
        <v>17</v>
      </c>
      <c r="E32" s="10" t="s">
        <v>17</v>
      </c>
      <c r="F32" s="10" t="s">
        <v>17</v>
      </c>
      <c r="G32" s="8">
        <v>670000</v>
      </c>
      <c r="H32" s="6">
        <v>7649727</v>
      </c>
      <c r="I32" s="8">
        <v>7363090</v>
      </c>
      <c r="J32" s="10" t="s">
        <v>17</v>
      </c>
      <c r="K32" s="10" t="s">
        <v>17</v>
      </c>
      <c r="L32" s="10" t="s">
        <v>17</v>
      </c>
      <c r="M32" s="10" t="s">
        <v>17</v>
      </c>
      <c r="N32" s="11">
        <f>SUM(Table1[[#This Row],[$ Invested in Housing Projects]:[ $ for Earned Income Tax Credits and IDAs ]])</f>
        <v>15682817</v>
      </c>
    </row>
    <row r="33" spans="1:14">
      <c r="A33" s="7" t="s">
        <v>46</v>
      </c>
      <c r="B33" s="10" t="s">
        <v>17</v>
      </c>
      <c r="C33" s="6">
        <v>30880000</v>
      </c>
      <c r="D33" s="14">
        <v>345000</v>
      </c>
      <c r="E33" s="10" t="s">
        <v>17</v>
      </c>
      <c r="F33" s="5">
        <v>90337</v>
      </c>
      <c r="G33" s="10" t="s">
        <v>17</v>
      </c>
      <c r="H33" s="6">
        <v>8706479</v>
      </c>
      <c r="I33" s="8">
        <v>6368355</v>
      </c>
      <c r="J33" s="10" t="s">
        <v>17</v>
      </c>
      <c r="K33" s="10" t="s">
        <v>17</v>
      </c>
      <c r="L33" s="5">
        <v>113021</v>
      </c>
      <c r="M33" s="6">
        <v>246904</v>
      </c>
      <c r="N33" s="11">
        <f>SUM(Table1[[#This Row],[$ Invested in Housing Projects]:[ $ for Earned Income Tax Credits and IDAs ]])</f>
        <v>46750096</v>
      </c>
    </row>
    <row r="34" spans="1:14">
      <c r="A34" s="7" t="s">
        <v>47</v>
      </c>
      <c r="B34" s="10" t="s">
        <v>17</v>
      </c>
      <c r="C34" s="10" t="s">
        <v>17</v>
      </c>
      <c r="D34" s="10" t="s">
        <v>17</v>
      </c>
      <c r="E34" s="10" t="s">
        <v>17</v>
      </c>
      <c r="F34" s="10" t="s">
        <v>17</v>
      </c>
      <c r="G34" s="10" t="s">
        <v>17</v>
      </c>
      <c r="H34" s="6">
        <v>239216</v>
      </c>
      <c r="I34" s="10" t="s">
        <v>17</v>
      </c>
      <c r="J34" s="10" t="s">
        <v>17</v>
      </c>
      <c r="K34" s="10" t="s">
        <v>17</v>
      </c>
      <c r="L34" s="10" t="s">
        <v>17</v>
      </c>
      <c r="M34" s="10" t="s">
        <v>17</v>
      </c>
      <c r="N34" s="9">
        <f>SUM(Table1[[#This Row],[$ Invested in Housing Projects]:[ $ for Earned Income Tax Credits and IDAs ]])</f>
        <v>239216</v>
      </c>
    </row>
    <row r="35" spans="1:14">
      <c r="A35" s="7" t="s">
        <v>48</v>
      </c>
      <c r="B35" s="6">
        <v>2310000</v>
      </c>
      <c r="C35" s="6">
        <v>35034195</v>
      </c>
      <c r="D35" s="10" t="s">
        <v>17</v>
      </c>
      <c r="E35" s="10" t="s">
        <v>17</v>
      </c>
      <c r="F35" s="10" t="s">
        <v>17</v>
      </c>
      <c r="G35" s="10" t="s">
        <v>17</v>
      </c>
      <c r="H35" s="6">
        <v>4927769</v>
      </c>
      <c r="I35" s="8">
        <v>2789360</v>
      </c>
      <c r="J35" s="10" t="s">
        <v>17</v>
      </c>
      <c r="K35" s="5">
        <v>100000</v>
      </c>
      <c r="L35" s="5">
        <v>207000</v>
      </c>
      <c r="M35" s="6">
        <v>54000</v>
      </c>
      <c r="N35" s="11">
        <f>SUM(Table1[[#This Row],[$ Invested in Housing Projects]:[ $ for Earned Income Tax Credits and IDAs ]])</f>
        <v>45422324</v>
      </c>
    </row>
    <row r="36" spans="1:14">
      <c r="A36" s="7" t="s">
        <v>49</v>
      </c>
      <c r="B36" s="10" t="s">
        <v>17</v>
      </c>
      <c r="C36" s="10" t="s">
        <v>17</v>
      </c>
      <c r="D36" s="10" t="s">
        <v>17</v>
      </c>
      <c r="E36" s="10" t="s">
        <v>17</v>
      </c>
      <c r="F36" s="10" t="s">
        <v>17</v>
      </c>
      <c r="G36" s="10" t="s">
        <v>17</v>
      </c>
      <c r="H36" s="6">
        <v>8129681</v>
      </c>
      <c r="I36" s="8">
        <v>12798240</v>
      </c>
      <c r="J36" s="10" t="s">
        <v>17</v>
      </c>
      <c r="K36" s="10" t="s">
        <v>17</v>
      </c>
      <c r="L36" s="10" t="s">
        <v>17</v>
      </c>
      <c r="M36" s="10" t="s">
        <v>17</v>
      </c>
      <c r="N36" s="9">
        <f>SUM(Table1[[#This Row],[$ Invested in Housing Projects]:[ $ for Earned Income Tax Credits and IDAs ]])</f>
        <v>20927921</v>
      </c>
    </row>
    <row r="37" spans="1:14">
      <c r="A37" s="7" t="s">
        <v>50</v>
      </c>
      <c r="B37" s="10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8">
        <v>15000</v>
      </c>
      <c r="H37" s="6">
        <v>1784180</v>
      </c>
      <c r="I37" s="8">
        <v>2317630</v>
      </c>
      <c r="J37" s="10" t="s">
        <v>17</v>
      </c>
      <c r="K37" s="10" t="s">
        <v>17</v>
      </c>
      <c r="L37" s="10" t="s">
        <v>17</v>
      </c>
      <c r="M37" s="6">
        <v>558600</v>
      </c>
      <c r="N37" s="11">
        <f>SUM(Table1[[#This Row],[$ Invested in Housing Projects]:[ $ for Earned Income Tax Credits and IDAs ]])</f>
        <v>4675410</v>
      </c>
    </row>
    <row r="38" spans="1:14">
      <c r="A38" s="7" t="s">
        <v>51</v>
      </c>
      <c r="B38" s="6">
        <v>24923000</v>
      </c>
      <c r="C38" s="9"/>
      <c r="D38" s="10" t="s">
        <v>17</v>
      </c>
      <c r="E38" s="10" t="s">
        <v>17</v>
      </c>
      <c r="F38" s="10" t="s">
        <v>17</v>
      </c>
      <c r="G38" s="10" t="s">
        <v>17</v>
      </c>
      <c r="H38" s="6">
        <v>4380499</v>
      </c>
      <c r="I38" s="8">
        <v>1128050</v>
      </c>
      <c r="J38" s="10" t="s">
        <v>17</v>
      </c>
      <c r="K38" s="10" t="s">
        <v>17</v>
      </c>
      <c r="L38" s="5">
        <v>344000</v>
      </c>
      <c r="M38" s="10" t="s">
        <v>17</v>
      </c>
      <c r="N38" s="9">
        <f>SUM(Table1[[#This Row],[$ Invested in Housing Projects]:[ $ for Earned Income Tax Credits and IDAs ]])</f>
        <v>30775549</v>
      </c>
    </row>
    <row r="39" spans="1:14">
      <c r="A39" s="7" t="s">
        <v>52</v>
      </c>
      <c r="B39" s="10" t="s">
        <v>17</v>
      </c>
      <c r="C39" s="10" t="s">
        <v>17</v>
      </c>
      <c r="D39" s="10" t="s">
        <v>17</v>
      </c>
      <c r="E39" s="10" t="s">
        <v>17</v>
      </c>
      <c r="F39" s="10" t="s">
        <v>17</v>
      </c>
      <c r="G39" s="10" t="s">
        <v>17</v>
      </c>
      <c r="H39" s="6">
        <v>924827</v>
      </c>
      <c r="I39" s="8">
        <v>2491965</v>
      </c>
      <c r="J39" s="10" t="s">
        <v>17</v>
      </c>
      <c r="K39" s="10" t="s">
        <v>17</v>
      </c>
      <c r="L39" s="10" t="s">
        <v>17</v>
      </c>
      <c r="M39" s="10" t="s">
        <v>17</v>
      </c>
      <c r="N39" s="9">
        <f>SUM(Table1[[#This Row],[$ Invested in Housing Projects]:[ $ for Earned Income Tax Credits and IDAs ]])</f>
        <v>3416792</v>
      </c>
    </row>
    <row r="40" spans="1:14">
      <c r="A40" s="7" t="s">
        <v>53</v>
      </c>
      <c r="B40" s="10" t="s">
        <v>17</v>
      </c>
      <c r="C40" s="10" t="s">
        <v>17</v>
      </c>
      <c r="D40" s="10" t="s">
        <v>17</v>
      </c>
      <c r="E40" s="10" t="s">
        <v>17</v>
      </c>
      <c r="F40" s="5">
        <v>1901640</v>
      </c>
      <c r="G40" s="8">
        <v>6047302</v>
      </c>
      <c r="H40" s="6">
        <v>5652803</v>
      </c>
      <c r="I40" s="10" t="s">
        <v>17</v>
      </c>
      <c r="J40" s="5">
        <v>254503</v>
      </c>
      <c r="K40" s="10" t="s">
        <v>17</v>
      </c>
      <c r="L40" s="10" t="s">
        <v>17</v>
      </c>
      <c r="M40" s="10" t="s">
        <v>17</v>
      </c>
      <c r="N40" s="9">
        <f>SUM(Table1[[#This Row],[$ Invested in Housing Projects]:[ $ for Earned Income Tax Credits and IDAs ]])</f>
        <v>13856248</v>
      </c>
    </row>
    <row r="41" spans="1:14">
      <c r="A41" s="7" t="s">
        <v>54</v>
      </c>
      <c r="B41" s="6">
        <v>29000000</v>
      </c>
      <c r="C41" s="11"/>
      <c r="D41" s="10" t="s">
        <v>17</v>
      </c>
      <c r="E41" s="10" t="s">
        <v>17</v>
      </c>
      <c r="F41" s="10">
        <v>14000</v>
      </c>
      <c r="G41" s="10" t="s">
        <v>17</v>
      </c>
      <c r="H41" s="6">
        <v>9341279</v>
      </c>
      <c r="I41" s="8">
        <v>3989195</v>
      </c>
      <c r="J41" s="10" t="s">
        <v>17</v>
      </c>
      <c r="K41" s="5">
        <v>1116034</v>
      </c>
      <c r="L41" s="5">
        <v>502290</v>
      </c>
      <c r="M41" s="10" t="s">
        <v>17</v>
      </c>
      <c r="N41" s="11">
        <f>SUM(Table1[[#This Row],[$ Invested in Housing Projects]:[ $ for Earned Income Tax Credits and IDAs ]])</f>
        <v>43962798</v>
      </c>
    </row>
    <row r="42" spans="1:14">
      <c r="A42" s="7" t="s">
        <v>55</v>
      </c>
      <c r="B42" s="10" t="s">
        <v>17</v>
      </c>
      <c r="C42" s="10" t="s">
        <v>17</v>
      </c>
      <c r="D42" s="10" t="s">
        <v>17</v>
      </c>
      <c r="E42" s="10" t="s">
        <v>17</v>
      </c>
      <c r="F42" s="5">
        <v>2116228</v>
      </c>
      <c r="G42" s="10" t="s">
        <v>17</v>
      </c>
      <c r="H42" s="6">
        <v>25265576</v>
      </c>
      <c r="I42" s="8">
        <v>9034655</v>
      </c>
      <c r="J42" s="10" t="s">
        <v>17</v>
      </c>
      <c r="K42" s="5">
        <v>5771</v>
      </c>
      <c r="L42" s="5">
        <v>27527493</v>
      </c>
      <c r="M42" s="10" t="s">
        <v>17</v>
      </c>
      <c r="N42" s="11">
        <f>SUM(Table1[[#This Row],[$ Invested in Housing Projects]:[ $ for Earned Income Tax Credits and IDAs ]])</f>
        <v>63949723</v>
      </c>
    </row>
    <row r="43" spans="1:14">
      <c r="A43" s="7" t="s">
        <v>56</v>
      </c>
      <c r="B43" s="10" t="s">
        <v>17</v>
      </c>
      <c r="C43" s="10" t="s">
        <v>17</v>
      </c>
      <c r="D43" s="10" t="s">
        <v>17</v>
      </c>
      <c r="E43" s="10" t="s">
        <v>17</v>
      </c>
      <c r="F43" s="5">
        <v>600219</v>
      </c>
      <c r="G43" s="8">
        <v>3047558</v>
      </c>
      <c r="H43" s="6">
        <v>2837163</v>
      </c>
      <c r="I43" s="8">
        <v>1856155</v>
      </c>
      <c r="J43" s="10" t="s">
        <v>17</v>
      </c>
      <c r="K43" s="10" t="s">
        <v>17</v>
      </c>
      <c r="L43" s="5">
        <v>21155</v>
      </c>
      <c r="M43" s="10" t="s">
        <v>17</v>
      </c>
      <c r="N43" s="9">
        <f>SUM(Table1[[#This Row],[$ Invested in Housing Projects]:[ $ for Earned Income Tax Credits and IDAs ]])</f>
        <v>8362250</v>
      </c>
    </row>
    <row r="44" spans="1:14">
      <c r="A44" s="7" t="s">
        <v>57</v>
      </c>
      <c r="B44" s="10" t="s">
        <v>17</v>
      </c>
      <c r="C44" s="10" t="s">
        <v>17</v>
      </c>
      <c r="D44" s="10" t="s">
        <v>17</v>
      </c>
      <c r="E44" s="10" t="s">
        <v>17</v>
      </c>
      <c r="F44" s="10" t="s">
        <v>17</v>
      </c>
      <c r="G44" s="10" t="s">
        <v>17</v>
      </c>
      <c r="H44" s="6">
        <v>4907464</v>
      </c>
      <c r="I44" s="8">
        <v>4860870</v>
      </c>
      <c r="J44" s="10" t="s">
        <v>17</v>
      </c>
      <c r="K44" s="10" t="s">
        <v>17</v>
      </c>
      <c r="L44" s="10" t="s">
        <v>17</v>
      </c>
      <c r="M44" s="6">
        <v>40000</v>
      </c>
      <c r="N44" s="9">
        <f>SUM(Table1[[#This Row],[$ Invested in Housing Projects]:[ $ for Earned Income Tax Credits and IDAs ]])</f>
        <v>9808334</v>
      </c>
    </row>
    <row r="45" spans="1:14">
      <c r="A45" s="7" t="s">
        <v>58</v>
      </c>
      <c r="B45" s="10" t="s">
        <v>17</v>
      </c>
      <c r="C45" s="10" t="s">
        <v>17</v>
      </c>
      <c r="D45" s="10" t="s">
        <v>17</v>
      </c>
      <c r="E45" s="10" t="s">
        <v>17</v>
      </c>
      <c r="F45" s="10">
        <v>46888</v>
      </c>
      <c r="G45" s="10" t="s">
        <v>17</v>
      </c>
      <c r="H45" s="6">
        <v>2968513</v>
      </c>
      <c r="I45" s="8">
        <v>2553495</v>
      </c>
      <c r="J45" s="10" t="s">
        <v>17</v>
      </c>
      <c r="K45" s="10" t="s">
        <v>17</v>
      </c>
      <c r="L45" s="10" t="s">
        <v>17</v>
      </c>
      <c r="M45" s="10" t="s">
        <v>17</v>
      </c>
      <c r="N45" s="9">
        <f>SUM(Table1[[#This Row],[$ Invested in Housing Projects]:[ $ for Earned Income Tax Credits and IDAs ]])</f>
        <v>5568896</v>
      </c>
    </row>
    <row r="46" spans="1:14">
      <c r="A46" s="7" t="s">
        <v>59</v>
      </c>
      <c r="B46" s="10" t="s">
        <v>17</v>
      </c>
      <c r="C46" s="10" t="s">
        <v>17</v>
      </c>
      <c r="D46" s="10" t="s">
        <v>17</v>
      </c>
      <c r="E46" s="10" t="s">
        <v>17</v>
      </c>
      <c r="F46" s="10" t="s">
        <v>17</v>
      </c>
      <c r="G46" s="8">
        <v>472000</v>
      </c>
      <c r="H46" s="6">
        <v>321856</v>
      </c>
      <c r="I46" s="10" t="s">
        <v>17</v>
      </c>
      <c r="J46" s="10" t="s">
        <v>17</v>
      </c>
      <c r="K46" s="10" t="s">
        <v>17</v>
      </c>
      <c r="L46" s="10" t="s">
        <v>17</v>
      </c>
      <c r="M46" s="10" t="s">
        <v>17</v>
      </c>
      <c r="N46" s="9">
        <f>SUM(Table1[[#This Row],[$ Invested in Housing Projects]:[ $ for Earned Income Tax Credits and IDAs ]])</f>
        <v>793856</v>
      </c>
    </row>
    <row r="47" spans="1:14">
      <c r="A47" s="7" t="s">
        <v>60</v>
      </c>
      <c r="B47" s="10" t="s">
        <v>17</v>
      </c>
      <c r="C47" s="10" t="s">
        <v>17</v>
      </c>
      <c r="D47" s="10" t="s">
        <v>17</v>
      </c>
      <c r="E47" s="10" t="s">
        <v>17</v>
      </c>
      <c r="F47" s="10" t="s">
        <v>17</v>
      </c>
      <c r="G47" s="8">
        <v>190859</v>
      </c>
      <c r="H47" s="6">
        <v>1186723</v>
      </c>
      <c r="I47" s="8">
        <v>71785</v>
      </c>
      <c r="J47" s="10" t="s">
        <v>17</v>
      </c>
      <c r="K47" s="10" t="s">
        <v>17</v>
      </c>
      <c r="L47" s="5">
        <v>19570</v>
      </c>
      <c r="M47" s="6">
        <v>3075</v>
      </c>
      <c r="N47" s="9">
        <f>SUM(Table1[[#This Row],[$ Invested in Housing Projects]:[ $ for Earned Income Tax Credits and IDAs ]])</f>
        <v>1472012</v>
      </c>
    </row>
    <row r="48" spans="1:14">
      <c r="A48" s="7" t="s">
        <v>61</v>
      </c>
      <c r="B48" s="10" t="s">
        <v>17</v>
      </c>
      <c r="C48" s="10" t="s">
        <v>17</v>
      </c>
      <c r="D48" s="10" t="s">
        <v>17</v>
      </c>
      <c r="E48" s="10" t="s">
        <v>17</v>
      </c>
      <c r="F48" s="5">
        <v>200000</v>
      </c>
      <c r="G48" s="10" t="s">
        <v>17</v>
      </c>
      <c r="H48" s="6">
        <v>3281122</v>
      </c>
      <c r="I48" s="10" t="s">
        <v>17</v>
      </c>
      <c r="J48" s="10" t="s">
        <v>17</v>
      </c>
      <c r="K48" s="5">
        <v>520000</v>
      </c>
      <c r="L48" s="5">
        <v>1007993</v>
      </c>
      <c r="M48" s="10" t="s">
        <v>17</v>
      </c>
      <c r="N48" s="9">
        <f>SUM(Table1[[#This Row],[$ Invested in Housing Projects]:[ $ for Earned Income Tax Credits and IDAs ]])</f>
        <v>5009115</v>
      </c>
    </row>
    <row r="49" spans="1:14">
      <c r="A49" s="7" t="s">
        <v>62</v>
      </c>
      <c r="B49" s="10" t="s">
        <v>17</v>
      </c>
      <c r="C49" s="10" t="s">
        <v>17</v>
      </c>
      <c r="D49" s="10" t="s">
        <v>17</v>
      </c>
      <c r="E49" s="10" t="s">
        <v>17</v>
      </c>
      <c r="F49" s="10" t="s">
        <v>17</v>
      </c>
      <c r="G49" s="8">
        <v>50000</v>
      </c>
      <c r="H49" s="6">
        <v>1389538</v>
      </c>
      <c r="I49" s="10" t="s">
        <v>17</v>
      </c>
      <c r="J49" s="10" t="s">
        <v>17</v>
      </c>
      <c r="K49" s="5">
        <v>85000</v>
      </c>
      <c r="L49" s="10" t="s">
        <v>17</v>
      </c>
      <c r="M49" s="10" t="s">
        <v>17</v>
      </c>
      <c r="N49" s="9">
        <f>SUM(Table1[[#This Row],[$ Invested in Housing Projects]:[ $ for Earned Income Tax Credits and IDAs ]])</f>
        <v>1524538</v>
      </c>
    </row>
    <row r="50" spans="1:14">
      <c r="A50" s="7" t="s">
        <v>63</v>
      </c>
      <c r="B50" s="10" t="s">
        <v>17</v>
      </c>
      <c r="C50" s="10" t="s">
        <v>17</v>
      </c>
      <c r="D50" s="10" t="s">
        <v>17</v>
      </c>
      <c r="E50" s="10" t="s">
        <v>17</v>
      </c>
      <c r="F50" s="10" t="s">
        <v>17</v>
      </c>
      <c r="G50" s="10" t="s">
        <v>17</v>
      </c>
      <c r="H50" s="6">
        <v>2316200</v>
      </c>
      <c r="I50" s="8">
        <v>3476445</v>
      </c>
      <c r="J50" s="10" t="s">
        <v>17</v>
      </c>
      <c r="K50" s="10" t="s">
        <v>17</v>
      </c>
      <c r="L50" s="10" t="s">
        <v>17</v>
      </c>
      <c r="M50" s="10" t="s">
        <v>17</v>
      </c>
      <c r="N50" s="9">
        <f>SUM(Table1[[#This Row],[$ Invested in Housing Projects]:[ $ for Earned Income Tax Credits and IDAs ]])</f>
        <v>5792645</v>
      </c>
    </row>
    <row r="51" spans="1:14">
      <c r="A51" s="7" t="s">
        <v>64</v>
      </c>
      <c r="B51" s="10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6">
        <v>4248201</v>
      </c>
      <c r="I51" s="8">
        <v>1753605</v>
      </c>
      <c r="J51" s="10" t="s">
        <v>17</v>
      </c>
      <c r="K51" s="10" t="s">
        <v>17</v>
      </c>
      <c r="L51" s="10" t="s">
        <v>17</v>
      </c>
      <c r="M51" s="10" t="s">
        <v>17</v>
      </c>
      <c r="N51" s="9">
        <f>SUM(Table1[[#This Row],[$ Invested in Housing Projects]:[ $ for Earned Income Tax Credits and IDAs ]])</f>
        <v>6001806</v>
      </c>
    </row>
    <row r="52" spans="1:14">
      <c r="A52" s="7" t="s">
        <v>65</v>
      </c>
      <c r="B52" s="6">
        <v>3667651</v>
      </c>
      <c r="C52" s="9"/>
      <c r="D52" s="10" t="s">
        <v>17</v>
      </c>
      <c r="E52" s="10" t="s">
        <v>17</v>
      </c>
      <c r="F52" s="10">
        <v>1084470</v>
      </c>
      <c r="G52" s="10" t="s">
        <v>17</v>
      </c>
      <c r="H52" s="6">
        <v>166035638</v>
      </c>
      <c r="I52" s="8">
        <v>17659110</v>
      </c>
      <c r="J52" s="10" t="s">
        <v>17</v>
      </c>
      <c r="K52" s="10" t="s">
        <v>17</v>
      </c>
      <c r="L52" s="5">
        <v>4457066</v>
      </c>
      <c r="M52" s="6">
        <v>2110276</v>
      </c>
      <c r="N52" s="9">
        <f>SUM(Table1[[#This Row],[$ Invested in Housing Projects]:[ $ for Earned Income Tax Credits and IDAs ]])</f>
        <v>195014211</v>
      </c>
    </row>
    <row r="53" spans="1:14">
      <c r="A53" s="7" t="s">
        <v>66</v>
      </c>
      <c r="B53" s="10" t="s">
        <v>17</v>
      </c>
      <c r="C53" s="10" t="s">
        <v>17</v>
      </c>
      <c r="D53" s="10" t="s">
        <v>17</v>
      </c>
      <c r="E53" s="10" t="s">
        <v>17</v>
      </c>
      <c r="F53" s="10" t="s">
        <v>17</v>
      </c>
      <c r="G53" s="10" t="s">
        <v>17</v>
      </c>
      <c r="H53" s="6">
        <v>381542</v>
      </c>
      <c r="I53" s="8">
        <v>974225</v>
      </c>
      <c r="J53" s="10" t="s">
        <v>17</v>
      </c>
      <c r="K53" s="10" t="s">
        <v>17</v>
      </c>
      <c r="L53" s="10" t="s">
        <v>17</v>
      </c>
      <c r="M53" s="10" t="s">
        <v>17</v>
      </c>
      <c r="N53" s="9">
        <f>SUM(Table1[[#This Row],[$ Invested in Housing Projects]:[ $ for Earned Income Tax Credits and IDAs ]])</f>
        <v>1355767</v>
      </c>
    </row>
    <row r="54" spans="1:14">
      <c r="A54" s="7" t="s">
        <v>67</v>
      </c>
      <c r="B54" s="6">
        <v>34000000</v>
      </c>
      <c r="C54" s="9"/>
      <c r="D54" s="10" t="s">
        <v>17</v>
      </c>
      <c r="E54" s="10" t="s">
        <v>17</v>
      </c>
      <c r="F54" s="10" t="s">
        <v>17</v>
      </c>
      <c r="G54" s="10" t="s">
        <v>17</v>
      </c>
      <c r="H54" s="6">
        <v>7135325</v>
      </c>
      <c r="I54" s="8">
        <v>6727280</v>
      </c>
      <c r="J54" s="10" t="s">
        <v>17</v>
      </c>
      <c r="K54" s="10" t="s">
        <v>17</v>
      </c>
      <c r="L54" s="5">
        <v>3154239</v>
      </c>
      <c r="M54" s="6">
        <v>155062</v>
      </c>
      <c r="N54" s="9">
        <f>SUM(Table1[[#This Row],[$ Invested in Housing Projects]:[ $ for Earned Income Tax Credits and IDAs ]])</f>
        <v>51171906</v>
      </c>
    </row>
    <row r="55" spans="1:14">
      <c r="A55" s="7" t="s">
        <v>68</v>
      </c>
      <c r="B55" s="10" t="s">
        <v>17</v>
      </c>
      <c r="C55" s="10" t="s">
        <v>17</v>
      </c>
      <c r="D55" s="10" t="s">
        <v>17</v>
      </c>
      <c r="E55" s="10" t="s">
        <v>17</v>
      </c>
      <c r="F55" s="5">
        <v>110977</v>
      </c>
      <c r="G55" s="10" t="s">
        <v>17</v>
      </c>
      <c r="H55" s="6">
        <v>7199179</v>
      </c>
      <c r="I55" s="8">
        <v>14674905</v>
      </c>
      <c r="J55" s="10" t="s">
        <v>17</v>
      </c>
      <c r="K55" s="5">
        <v>155393</v>
      </c>
      <c r="L55" s="5">
        <v>50000</v>
      </c>
      <c r="M55" s="6">
        <v>340019</v>
      </c>
      <c r="N55" s="11">
        <f>SUM(Table1[[#This Row],[$ Invested in Housing Projects]:[ $ for Earned Income Tax Credits and IDAs ]])</f>
        <v>22530473</v>
      </c>
    </row>
    <row r="56" spans="1:14">
      <c r="A56" s="7" t="s">
        <v>69</v>
      </c>
      <c r="B56" s="10" t="s">
        <v>17</v>
      </c>
      <c r="C56" s="10" t="s">
        <v>17</v>
      </c>
      <c r="D56" s="10" t="s">
        <v>17</v>
      </c>
      <c r="E56" s="10" t="s">
        <v>17</v>
      </c>
      <c r="F56" s="10">
        <v>501314</v>
      </c>
      <c r="G56" s="8">
        <v>1575615</v>
      </c>
      <c r="H56" s="6">
        <v>1371242</v>
      </c>
      <c r="I56" s="8">
        <v>1117795</v>
      </c>
      <c r="J56" s="10" t="s">
        <v>17</v>
      </c>
      <c r="K56" s="5">
        <v>175000</v>
      </c>
      <c r="L56" s="10" t="s">
        <v>17</v>
      </c>
      <c r="M56" s="10" t="s">
        <v>17</v>
      </c>
      <c r="N56" s="9">
        <f>SUM(Table1[[#This Row],[$ Invested in Housing Projects]:[ $ for Earned Income Tax Credits and IDAs ]])</f>
        <v>4740966</v>
      </c>
    </row>
    <row r="57" spans="1:14">
      <c r="A57" s="7" t="s">
        <v>70</v>
      </c>
      <c r="B57" s="10" t="s">
        <v>17</v>
      </c>
      <c r="C57" s="10" t="s">
        <v>17</v>
      </c>
      <c r="D57" s="10" t="s">
        <v>17</v>
      </c>
      <c r="E57" s="10" t="s">
        <v>17</v>
      </c>
      <c r="F57" s="10" t="s">
        <v>17</v>
      </c>
      <c r="G57" s="10" t="s">
        <v>17</v>
      </c>
      <c r="H57" s="6">
        <v>1254740</v>
      </c>
      <c r="I57" s="10" t="s">
        <v>17</v>
      </c>
      <c r="J57" s="10" t="s">
        <v>17</v>
      </c>
      <c r="K57" s="10" t="s">
        <v>17</v>
      </c>
      <c r="L57" s="5">
        <v>103671</v>
      </c>
      <c r="M57" s="10" t="s">
        <v>17</v>
      </c>
      <c r="N57" s="11">
        <f>SUM(Table1[[#This Row],[$ Invested in Housing Projects]:[ $ for Earned Income Tax Credits and IDAs ]])</f>
        <v>1358411</v>
      </c>
    </row>
    <row r="58" spans="1:14">
      <c r="A58" s="7" t="s">
        <v>71</v>
      </c>
      <c r="B58" s="10" t="s">
        <v>17</v>
      </c>
      <c r="C58" s="10" t="s">
        <v>17</v>
      </c>
      <c r="D58" s="10" t="s">
        <v>17</v>
      </c>
      <c r="E58" s="10" t="s">
        <v>17</v>
      </c>
      <c r="F58" s="10" t="s">
        <v>17</v>
      </c>
      <c r="G58" s="10" t="s">
        <v>17</v>
      </c>
      <c r="H58" s="6">
        <v>421293</v>
      </c>
      <c r="I58" s="8">
        <v>41020</v>
      </c>
      <c r="J58" s="10" t="s">
        <v>17</v>
      </c>
      <c r="K58" s="10" t="s">
        <v>17</v>
      </c>
      <c r="L58" s="10" t="s">
        <v>17</v>
      </c>
      <c r="M58" s="10" t="s">
        <v>17</v>
      </c>
      <c r="N58" s="9">
        <f>SUM(Table1[[#This Row],[$ Invested in Housing Projects]:[ $ for Earned Income Tax Credits and IDAs ]])</f>
        <v>462313</v>
      </c>
    </row>
    <row r="59" spans="1:14">
      <c r="A59" s="7" t="s">
        <v>72</v>
      </c>
      <c r="B59" s="6">
        <v>28831678</v>
      </c>
      <c r="C59" s="11"/>
      <c r="D59" s="10" t="s">
        <v>17</v>
      </c>
      <c r="E59" s="10" t="s">
        <v>17</v>
      </c>
      <c r="F59" s="10">
        <v>764742</v>
      </c>
      <c r="G59" s="8">
        <v>2843947</v>
      </c>
      <c r="H59" s="6">
        <v>39121559</v>
      </c>
      <c r="I59" s="8">
        <v>8347570</v>
      </c>
      <c r="J59" s="10" t="s">
        <v>17</v>
      </c>
      <c r="K59" s="5">
        <v>7527733</v>
      </c>
      <c r="L59" s="5">
        <v>23007900</v>
      </c>
      <c r="M59" s="10" t="s">
        <v>17</v>
      </c>
      <c r="N59" s="11">
        <f>SUM(Table1[[#This Row],[$ Invested in Housing Projects]:[ $ for Earned Income Tax Credits and IDAs ]])</f>
        <v>110445129</v>
      </c>
    </row>
    <row r="60" spans="1:14">
      <c r="A60" s="7" t="s">
        <v>73</v>
      </c>
      <c r="B60" s="10" t="s">
        <v>17</v>
      </c>
      <c r="C60" s="10" t="s">
        <v>17</v>
      </c>
      <c r="D60" s="10" t="s">
        <v>17</v>
      </c>
      <c r="E60" s="10" t="s">
        <v>17</v>
      </c>
      <c r="F60" s="10" t="s">
        <v>17</v>
      </c>
      <c r="G60" s="8">
        <v>112064</v>
      </c>
      <c r="H60" s="6">
        <v>413569</v>
      </c>
      <c r="I60" s="10" t="s">
        <v>17</v>
      </c>
      <c r="J60" s="10" t="s">
        <v>17</v>
      </c>
      <c r="K60" s="10" t="s">
        <v>17</v>
      </c>
      <c r="L60" s="10" t="s">
        <v>17</v>
      </c>
      <c r="M60" s="10" t="s">
        <v>17</v>
      </c>
      <c r="N60" s="11">
        <f>SUM(Table1[[#This Row],[$ Invested in Housing Projects]:[ $ for Earned Income Tax Credits and IDAs ]])</f>
        <v>525633</v>
      </c>
    </row>
    <row r="61" spans="1:14">
      <c r="A61" s="7" t="s">
        <v>74</v>
      </c>
      <c r="B61" s="10" t="s">
        <v>17</v>
      </c>
      <c r="C61" s="10" t="s">
        <v>17</v>
      </c>
      <c r="D61" s="10" t="s">
        <v>17</v>
      </c>
      <c r="E61" s="10" t="s">
        <v>17</v>
      </c>
      <c r="F61" s="10" t="s">
        <v>17</v>
      </c>
      <c r="G61" s="10" t="s">
        <v>17</v>
      </c>
      <c r="H61" s="6">
        <v>1516589</v>
      </c>
      <c r="I61" s="8">
        <v>1784370</v>
      </c>
      <c r="J61" s="10" t="s">
        <v>17</v>
      </c>
      <c r="K61" s="10" t="s">
        <v>17</v>
      </c>
      <c r="L61" s="10" t="s">
        <v>17</v>
      </c>
      <c r="M61" s="10" t="s">
        <v>17</v>
      </c>
      <c r="N61" s="9">
        <f>SUM(Table1[[#This Row],[$ Invested in Housing Projects]:[ $ for Earned Income Tax Credits and IDAs ]])</f>
        <v>3300959</v>
      </c>
    </row>
    <row r="62" spans="1:14">
      <c r="A62" s="7" t="s">
        <v>75</v>
      </c>
      <c r="B62" s="10" t="s">
        <v>17</v>
      </c>
      <c r="C62" s="10" t="s">
        <v>17</v>
      </c>
      <c r="D62" s="10" t="s">
        <v>17</v>
      </c>
      <c r="E62" s="10" t="s">
        <v>17</v>
      </c>
      <c r="F62" s="5">
        <v>129625</v>
      </c>
      <c r="G62" s="10" t="s">
        <v>17</v>
      </c>
      <c r="H62" s="6">
        <v>3075678</v>
      </c>
      <c r="I62" s="8">
        <v>1948450</v>
      </c>
      <c r="J62" s="10" t="s">
        <v>17</v>
      </c>
      <c r="K62" s="5">
        <v>647537</v>
      </c>
      <c r="L62" s="10" t="s">
        <v>17</v>
      </c>
      <c r="M62" s="10" t="s">
        <v>17</v>
      </c>
      <c r="N62" s="9">
        <f>SUM(Table1[[#This Row],[$ Invested in Housing Projects]:[ $ for Earned Income Tax Credits and IDAs ]])</f>
        <v>5801290</v>
      </c>
    </row>
    <row r="63" spans="1:14" ht="16.5">
      <c r="A63" s="1" t="s">
        <v>76</v>
      </c>
      <c r="B63" s="3">
        <f t="shared" ref="B63:E63" si="0">SUM(B4:B62)</f>
        <v>271534259</v>
      </c>
      <c r="C63" s="3">
        <f t="shared" si="0"/>
        <v>149210619</v>
      </c>
      <c r="D63" s="3">
        <f t="shared" si="0"/>
        <v>1484000</v>
      </c>
      <c r="E63" s="3">
        <f t="shared" si="0"/>
        <v>1250000</v>
      </c>
      <c r="F63" s="3">
        <f>SUM(F4:F62)</f>
        <v>9760397</v>
      </c>
      <c r="G63" s="3">
        <f t="shared" ref="G63:N63" si="1">SUM(G4:G62)</f>
        <v>23866408</v>
      </c>
      <c r="H63" s="3">
        <f t="shared" si="1"/>
        <v>586791672</v>
      </c>
      <c r="I63" s="3">
        <f t="shared" si="1"/>
        <v>204915410</v>
      </c>
      <c r="J63" s="3">
        <f t="shared" si="1"/>
        <v>7060846</v>
      </c>
      <c r="K63" s="3">
        <f t="shared" si="1"/>
        <v>11700608</v>
      </c>
      <c r="L63" s="3">
        <f t="shared" si="1"/>
        <v>87677513</v>
      </c>
      <c r="M63" s="3">
        <f t="shared" si="1"/>
        <v>5803684</v>
      </c>
      <c r="N63" s="3">
        <f>SUM(N4:N62)</f>
        <v>1361055416</v>
      </c>
    </row>
    <row r="64" spans="1:14">
      <c r="A64" s="3"/>
      <c r="B64" s="3"/>
      <c r="C64" s="3"/>
      <c r="D64" s="3"/>
      <c r="E64" s="3"/>
      <c r="F64" s="3"/>
      <c r="G64" s="3"/>
      <c r="H64" s="3"/>
    </row>
    <row r="65" spans="2:14">
      <c r="B65" s="4"/>
    </row>
    <row r="67" spans="2:14">
      <c r="B67" s="3"/>
      <c r="F67" s="3"/>
      <c r="N67" s="3"/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7be3f98556ce74b76991233fbeb389c8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e88a148006331f05f154ead8d12e1a8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  <SharedWithUsers xmlns="5c3120aa-4362-40a7-b179-624d31c9584b">
      <UserInfo>
        <DisplayName>Don Bianchi</DisplayName>
        <AccountId>18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2785EE-CBE4-4BE2-9658-78C867100792}"/>
</file>

<file path=customXml/itemProps2.xml><?xml version="1.0" encoding="utf-8"?>
<ds:datastoreItem xmlns:ds="http://schemas.openxmlformats.org/officeDocument/2006/customXml" ds:itemID="{8DF950D4-FF23-424B-81C0-3DE1361FC0B6}"/>
</file>

<file path=customXml/itemProps3.xml><?xml version="1.0" encoding="utf-8"?>
<ds:datastoreItem xmlns:ds="http://schemas.openxmlformats.org/officeDocument/2006/customXml" ds:itemID="{3DB7A3BC-1972-4C9D-AFAA-A577B51473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Shannon Erb</cp:lastModifiedBy>
  <cp:revision/>
  <dcterms:created xsi:type="dcterms:W3CDTF">2022-11-21T15:49:21Z</dcterms:created>
  <dcterms:modified xsi:type="dcterms:W3CDTF">2025-06-09T17:33:31Z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