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Completed Real Estate Projects/"/>
    </mc:Choice>
  </mc:AlternateContent>
  <xr:revisionPtr revIDLastSave="24" documentId="8_{E84EAE8F-3ED3-478B-9484-B781C11D7529}" xr6:coauthVersionLast="47" xr6:coauthVersionMax="47" xr10:uidLastSave="{DB1A7703-3143-4C14-AACC-8D83CD0FF25F}"/>
  <bookViews>
    <workbookView xWindow="40980" yWindow="-60" windowWidth="28920" windowHeight="15870" xr2:uid="{00000000-000D-0000-FFFF-FFFF00000000}"/>
  </bookViews>
  <sheets>
    <sheet name="real_estate_project_develop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2" i="1"/>
  <c r="L3" i="1"/>
  <c r="L4" i="1"/>
  <c r="L5" i="1"/>
  <c r="L6" i="1"/>
  <c r="K8" i="1"/>
  <c r="J8" i="1"/>
  <c r="L8" i="1" l="1"/>
</calcChain>
</file>

<file path=xl/sharedStrings.xml><?xml version="1.0" encoding="utf-8"?>
<sst xmlns="http://schemas.openxmlformats.org/spreadsheetml/2006/main" count="141" uniqueCount="66">
  <si>
    <t>Member</t>
  </si>
  <si>
    <t>Project Name</t>
  </si>
  <si>
    <t>What is the address of this project?</t>
  </si>
  <si>
    <t>Which type of project are you reporting on?</t>
  </si>
  <si>
    <t>Indicate development type for this project.</t>
  </si>
  <si>
    <t>What is the total square footage?</t>
  </si>
  <si>
    <t>Describe any environmentally-sustainable strategies included in this project.</t>
  </si>
  <si>
    <t>Indicate any PUBLIC funding sources for this project.</t>
  </si>
  <si>
    <t>Indicate any PRIVATE funding sources.</t>
  </si>
  <si>
    <t>Please describe the foundation source(s).</t>
  </si>
  <si>
    <t>Please describe the private grant(s).</t>
  </si>
  <si>
    <t>Please describe the other source(s).</t>
  </si>
  <si>
    <t>No</t>
  </si>
  <si>
    <t>Completed</t>
  </si>
  <si>
    <t>No, not tracked.</t>
  </si>
  <si>
    <t>Yes</t>
  </si>
  <si>
    <t>None</t>
  </si>
  <si>
    <t>Worcester Common Ground</t>
  </si>
  <si>
    <t>Other</t>
  </si>
  <si>
    <t>22 Newbury Street</t>
  </si>
  <si>
    <t>22 Newbury Street_x000D_
Worcester, MA 01609</t>
  </si>
  <si>
    <t>OPEN SPACE Project</t>
  </si>
  <si>
    <t>Community Garden, Passive Space</t>
  </si>
  <si>
    <t>Newbury St residents; Crown Hill Neighborhood Association; YouthBuild Worcester</t>
  </si>
  <si>
    <t>Foundations</t>
  </si>
  <si>
    <t>Fletcher Foundation; Country Bank</t>
  </si>
  <si>
    <t>Groundwork Lawrence</t>
  </si>
  <si>
    <t>O'Connell South Common Phase 2</t>
  </si>
  <si>
    <t>MArket &amp; South Union St_x000D_
Lawrence, MA 01843</t>
  </si>
  <si>
    <t>Park</t>
  </si>
  <si>
    <t>City of Lawrence</t>
  </si>
  <si>
    <t xml:space="preserve">Green infrastructure; Low impact </t>
  </si>
  <si>
    <t>CDBG, Other</t>
  </si>
  <si>
    <t>PARC; Housing Choice; City of Lawrence</t>
  </si>
  <si>
    <t>Mt Vernon Playground</t>
  </si>
  <si>
    <t>160 Mt Vernon St_x000D_
:awrence, MA 01843</t>
  </si>
  <si>
    <t>Park, Playground/ Tot Lot</t>
  </si>
  <si>
    <t>Manchester Street Park Access Trail</t>
  </si>
  <si>
    <t>75 Manchester St_x000D_
Lawrence, MA 01841</t>
  </si>
  <si>
    <t>CDBG, EPA, Other</t>
  </si>
  <si>
    <t>O'Neill Park</t>
  </si>
  <si>
    <t>71 Lawrence St_x000D_
Lawrence, MA 01841</t>
  </si>
  <si>
    <t>Green Infrastructure; Low impact drainage</t>
  </si>
  <si>
    <t>City of Lawrence; EEA PARC program</t>
  </si>
  <si>
    <t>Methuen Rail Trail</t>
  </si>
  <si>
    <t>Manchester - Lawrence Rail Corridor_x000D_
Methuen, MA 01844</t>
  </si>
  <si>
    <t>Shared Use Path</t>
  </si>
  <si>
    <t>City of Methuen, Methuen Rail Trail Alliance</t>
  </si>
  <si>
    <t>MA EOEEA City Parks Program</t>
  </si>
  <si>
    <t>Is this project a scattered site?100</t>
  </si>
  <si>
    <t>What is the current development stage as of December 31st?101</t>
  </si>
  <si>
    <t>What is the actual or projected year of substantial completion?102</t>
  </si>
  <si>
    <t>Please describe.103</t>
  </si>
  <si>
    <t>What is the actual or projected total development cost?104</t>
  </si>
  <si>
    <t>Do you track MBE hard cost contracting percentages?105</t>
  </si>
  <si>
    <t>Do you track MBE soft cost contracting percentages?106</t>
  </si>
  <si>
    <t>Do you track WBE hard cost contracting percentages?107</t>
  </si>
  <si>
    <t>Do you track WBE soft cost contracting percentages?108</t>
  </si>
  <si>
    <t>Did you track the percentage of job hours that went to people of color?109</t>
  </si>
  <si>
    <t>Did you track the percentage of job hours that went to women?110</t>
  </si>
  <si>
    <t>Did you track the percentage of job hours that went to local residents?111</t>
  </si>
  <si>
    <t>Is this project located within one half (1/2) mile of major public transit with nearby services?112</t>
  </si>
  <si>
    <t>List any partners that collaborated on this project.113</t>
  </si>
  <si>
    <t>Please describe.114</t>
  </si>
  <si>
    <t>Totals</t>
  </si>
  <si>
    <t>Construction Jobs (Estimated)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</si>
</sst>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wrapText="1"/>
    </xf>
    <xf numFmtId="43" fontId="0" fillId="0" borderId="0" xfId="42" applyFont="1"/>
    <xf numFmtId="165" fontId="0" fillId="0" borderId="0" xfId="42" applyNumberFormat="1" applyFont="1"/>
    <xf numFmtId="167" fontId="0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7" formatCode="_(&quot;$&quot;* #,##0_);_(&quot;$&quot;* \(#,##0\);_(&quot;$&quot;* &quot;-&quot;??_);_(@_)"/>
    </dxf>
    <dxf>
      <numFmt numFmtId="165" formatCode="_(* #,##0_);_(* \(#,##0\);_(* &quot;-&quot;??_);_(@_)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B8" totalsRowCount="1">
  <autoFilter ref="A1:AB7" xr:uid="{00000000-0009-0000-0100-000001000000}"/>
  <sortState xmlns:xlrd2="http://schemas.microsoft.com/office/spreadsheetml/2017/richdata2" ref="A2:AB7">
    <sortCondition ref="A1:A7"/>
  </sortState>
  <tableColumns count="28">
    <tableColumn id="1" xr3:uid="{00000000-0010-0000-0000-000001000000}" name="Member" totalsRowLabel="Totals"/>
    <tableColumn id="2" xr3:uid="{00000000-0010-0000-0000-000002000000}" name="Project Name"/>
    <tableColumn id="3" xr3:uid="{00000000-0010-0000-0000-000003000000}" name="What is the address of this project?" dataDxfId="7" totalsRowDxfId="3"/>
    <tableColumn id="4" xr3:uid="{00000000-0010-0000-0000-000004000000}" name="Which type of project are you reporting on?"/>
    <tableColumn id="176" xr3:uid="{00000000-0010-0000-0000-0000B0000000}" name="Is this project a scattered site?100"/>
    <tableColumn id="177" xr3:uid="{00000000-0010-0000-0000-0000B1000000}" name="What is the current development stage as of December 31st?101"/>
    <tableColumn id="178" xr3:uid="{00000000-0010-0000-0000-0000B2000000}" name="What is the actual or projected year of substantial completion?102"/>
    <tableColumn id="179" xr3:uid="{00000000-0010-0000-0000-0000B3000000}" name="Indicate development type for this project."/>
    <tableColumn id="180" xr3:uid="{00000000-0010-0000-0000-0000B4000000}" name="Please describe.103"/>
    <tableColumn id="181" xr3:uid="{00000000-0010-0000-0000-0000B5000000}" name="What is the total square footage?" totalsRowFunction="custom" dataDxfId="6" totalsRowDxfId="2" dataCellStyle="Comma" totalsRowCellStyle="Comma">
      <totalsRowFormula>SUM(Table1[What is the total square footage?])</totalsRowFormula>
    </tableColumn>
    <tableColumn id="182" xr3:uid="{00000000-0010-0000-0000-0000B6000000}" name="What is the actual or projected total development cost?104" totalsRowFunction="custom" dataDxfId="5" totalsRowDxfId="1" dataCellStyle="Currency" totalsRowCellStyle="Currency">
      <totalsRowFormula>SUM(Table1[What is the actual or projected total development cost?104])</totalsRowFormula>
    </tableColumn>
    <tableColumn id="5" xr3:uid="{25581AC6-3939-489C-B8CD-9A1515B0714C}" name="Construction Jobs (Estimated)" totalsRowFunction="custom" dataDxfId="4" totalsRowDxfId="0" dataCellStyle="Comma" totalsRowCellStyle="Comma">
      <calculatedColumnFormula>Table1[[#This Row],[What is the actual or projected total development cost?104]]/71000</calculatedColumnFormula>
      <totalsRowFormula>SUM(Table1[Construction Jobs (Estimated)])</totalsRowFormula>
    </tableColumn>
    <tableColumn id="183" xr3:uid="{00000000-0010-0000-0000-0000B7000000}" name="Do you track MBE hard cost contracting percentages?105"/>
    <tableColumn id="184" xr3:uid="{00000000-0010-0000-0000-0000B8000000}" name="Do you track MBE soft cost contracting percentages?106"/>
    <tableColumn id="185" xr3:uid="{00000000-0010-0000-0000-0000B9000000}" name="Do you track WBE hard cost contracting percentages?107"/>
    <tableColumn id="186" xr3:uid="{00000000-0010-0000-0000-0000BA000000}" name="Do you track WBE soft cost contracting percentages?108"/>
    <tableColumn id="187" xr3:uid="{00000000-0010-0000-0000-0000BB000000}" name="Did you track the percentage of job hours that went to people of color?109"/>
    <tableColumn id="188" xr3:uid="{00000000-0010-0000-0000-0000BC000000}" name="Did you track the percentage of job hours that went to women?110"/>
    <tableColumn id="189" xr3:uid="{00000000-0010-0000-0000-0000BD000000}" name="Did you track the percentage of job hours that went to local residents?111"/>
    <tableColumn id="190" xr3:uid="{00000000-0010-0000-0000-0000BE000000}" name="Is this project located within one half (1/2) mile of major public transit with nearby services?112"/>
    <tableColumn id="191" xr3:uid="{00000000-0010-0000-0000-0000BF000000}" name="List any partners that collaborated on this project.113"/>
    <tableColumn id="192" xr3:uid="{00000000-0010-0000-0000-0000C0000000}" name="Describe any environmentally-sustainable strategies included in this project."/>
    <tableColumn id="193" xr3:uid="{00000000-0010-0000-0000-0000C1000000}" name="Indicate any PUBLIC funding sources for this project."/>
    <tableColumn id="194" xr3:uid="{00000000-0010-0000-0000-0000C2000000}" name="Please describe.114"/>
    <tableColumn id="195" xr3:uid="{00000000-0010-0000-0000-0000C3000000}" name="Indicate any PRIVATE funding sources."/>
    <tableColumn id="196" xr3:uid="{00000000-0010-0000-0000-0000C4000000}" name="Please describe the foundation source(s)."/>
    <tableColumn id="197" xr3:uid="{00000000-0010-0000-0000-0000C5000000}" name="Please describe the private grant(s)."/>
    <tableColumn id="198" xr3:uid="{00000000-0010-0000-0000-0000C6000000}" name="Please describe the other source(s).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workbookViewId="0">
      <selection activeCell="B7" sqref="B7"/>
    </sheetView>
  </sheetViews>
  <sheetFormatPr defaultRowHeight="14.25" x14ac:dyDescent="0.45"/>
  <cols>
    <col min="1" max="11" width="52.3984375" customWidth="1"/>
    <col min="12" max="12" width="28.19921875" bestFit="1" customWidth="1"/>
    <col min="13" max="28" width="52.3984375" customWidth="1"/>
  </cols>
  <sheetData>
    <row r="1" spans="1:28" ht="31.5" customHeight="1" x14ac:dyDescent="0.45">
      <c r="A1" t="s">
        <v>0</v>
      </c>
      <c r="B1" t="s">
        <v>1</v>
      </c>
      <c r="C1" t="s">
        <v>2</v>
      </c>
      <c r="D1" t="s">
        <v>3</v>
      </c>
      <c r="E1" t="s">
        <v>49</v>
      </c>
      <c r="F1" t="s">
        <v>50</v>
      </c>
      <c r="G1" t="s">
        <v>51</v>
      </c>
      <c r="H1" t="s">
        <v>4</v>
      </c>
      <c r="I1" t="s">
        <v>52</v>
      </c>
      <c r="J1" t="s">
        <v>5</v>
      </c>
      <c r="K1" t="s">
        <v>53</v>
      </c>
      <c r="L1" t="s">
        <v>65</v>
      </c>
      <c r="M1" t="s">
        <v>54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</v>
      </c>
      <c r="W1" t="s">
        <v>7</v>
      </c>
      <c r="X1" t="s">
        <v>63</v>
      </c>
      <c r="Y1" t="s">
        <v>8</v>
      </c>
      <c r="Z1" t="s">
        <v>9</v>
      </c>
      <c r="AA1" t="s">
        <v>10</v>
      </c>
      <c r="AB1" t="s">
        <v>11</v>
      </c>
    </row>
    <row r="2" spans="1:28" ht="31.5" customHeight="1" x14ac:dyDescent="0.45">
      <c r="A2" t="s">
        <v>26</v>
      </c>
      <c r="B2" t="s">
        <v>27</v>
      </c>
      <c r="C2" s="1" t="s">
        <v>28</v>
      </c>
      <c r="D2" t="s">
        <v>21</v>
      </c>
      <c r="E2" t="s">
        <v>12</v>
      </c>
      <c r="F2" t="s">
        <v>13</v>
      </c>
      <c r="G2">
        <v>2020</v>
      </c>
      <c r="H2" t="s">
        <v>29</v>
      </c>
      <c r="J2" s="3">
        <v>479160</v>
      </c>
      <c r="K2" s="4">
        <v>1672921</v>
      </c>
      <c r="L2" s="2">
        <f>Table1[[#This Row],[What is the actual or projected total development cost?104]]/71000</f>
        <v>23.562267605633803</v>
      </c>
      <c r="M2" t="s">
        <v>14</v>
      </c>
      <c r="N2" t="s">
        <v>14</v>
      </c>
      <c r="O2" t="s">
        <v>14</v>
      </c>
      <c r="P2" t="s">
        <v>14</v>
      </c>
      <c r="Q2" t="s">
        <v>14</v>
      </c>
      <c r="R2" t="s">
        <v>14</v>
      </c>
      <c r="S2" t="s">
        <v>14</v>
      </c>
      <c r="T2" t="s">
        <v>15</v>
      </c>
      <c r="U2" t="s">
        <v>30</v>
      </c>
      <c r="V2" t="s">
        <v>31</v>
      </c>
      <c r="W2" t="s">
        <v>32</v>
      </c>
      <c r="X2" t="s">
        <v>33</v>
      </c>
    </row>
    <row r="3" spans="1:28" ht="31.5" customHeight="1" x14ac:dyDescent="0.45">
      <c r="A3" t="s">
        <v>26</v>
      </c>
      <c r="B3" t="s">
        <v>34</v>
      </c>
      <c r="C3" s="1" t="s">
        <v>35</v>
      </c>
      <c r="D3" t="s">
        <v>21</v>
      </c>
      <c r="E3" t="s">
        <v>12</v>
      </c>
      <c r="F3" t="s">
        <v>13</v>
      </c>
      <c r="G3">
        <v>2020</v>
      </c>
      <c r="H3" t="s">
        <v>36</v>
      </c>
      <c r="J3" s="3">
        <v>4000</v>
      </c>
      <c r="K3" s="4">
        <v>191000</v>
      </c>
      <c r="L3" s="2">
        <f>Table1[[#This Row],[What is the actual or projected total development cost?104]]/71000</f>
        <v>2.6901408450704225</v>
      </c>
      <c r="M3" t="s">
        <v>14</v>
      </c>
      <c r="N3" t="s">
        <v>14</v>
      </c>
      <c r="O3" t="s">
        <v>14</v>
      </c>
      <c r="P3" t="s">
        <v>14</v>
      </c>
      <c r="Q3" t="s">
        <v>14</v>
      </c>
      <c r="R3" t="s">
        <v>14</v>
      </c>
      <c r="S3" t="s">
        <v>14</v>
      </c>
      <c r="T3" t="s">
        <v>15</v>
      </c>
      <c r="U3" t="s">
        <v>30</v>
      </c>
      <c r="W3" t="s">
        <v>18</v>
      </c>
      <c r="X3" t="s">
        <v>30</v>
      </c>
    </row>
    <row r="4" spans="1:28" ht="31.5" customHeight="1" x14ac:dyDescent="0.45">
      <c r="A4" t="s">
        <v>26</v>
      </c>
      <c r="B4" t="s">
        <v>37</v>
      </c>
      <c r="C4" s="1" t="s">
        <v>38</v>
      </c>
      <c r="D4" t="s">
        <v>21</v>
      </c>
      <c r="E4" t="s">
        <v>12</v>
      </c>
      <c r="F4" t="s">
        <v>13</v>
      </c>
      <c r="G4">
        <v>2020</v>
      </c>
      <c r="H4" t="s">
        <v>29</v>
      </c>
      <c r="J4" s="3">
        <v>19900</v>
      </c>
      <c r="K4" s="4">
        <v>400000</v>
      </c>
      <c r="L4" s="2">
        <f>Table1[[#This Row],[What is the actual or projected total development cost?104]]/71000</f>
        <v>5.6338028169014081</v>
      </c>
      <c r="M4" t="s">
        <v>14</v>
      </c>
      <c r="N4" t="s">
        <v>14</v>
      </c>
      <c r="O4" t="s">
        <v>14</v>
      </c>
      <c r="P4" t="s">
        <v>14</v>
      </c>
      <c r="Q4" t="s">
        <v>14</v>
      </c>
      <c r="R4" t="s">
        <v>14</v>
      </c>
      <c r="S4" t="s">
        <v>14</v>
      </c>
      <c r="T4" t="s">
        <v>15</v>
      </c>
      <c r="U4" t="s">
        <v>30</v>
      </c>
      <c r="W4" t="s">
        <v>39</v>
      </c>
      <c r="X4" t="s">
        <v>30</v>
      </c>
    </row>
    <row r="5" spans="1:28" ht="31.5" customHeight="1" x14ac:dyDescent="0.45">
      <c r="A5" t="s">
        <v>26</v>
      </c>
      <c r="B5" t="s">
        <v>40</v>
      </c>
      <c r="C5" s="1" t="s">
        <v>41</v>
      </c>
      <c r="D5" t="s">
        <v>21</v>
      </c>
      <c r="E5" t="s">
        <v>12</v>
      </c>
      <c r="F5" t="s">
        <v>13</v>
      </c>
      <c r="G5">
        <v>2020</v>
      </c>
      <c r="H5" t="s">
        <v>29</v>
      </c>
      <c r="J5" s="3">
        <v>288802</v>
      </c>
      <c r="K5" s="4">
        <v>1250000</v>
      </c>
      <c r="L5" s="2">
        <f>Table1[[#This Row],[What is the actual or projected total development cost?104]]/71000</f>
        <v>17.6056338028169</v>
      </c>
      <c r="M5" t="s">
        <v>14</v>
      </c>
      <c r="N5" t="s">
        <v>14</v>
      </c>
      <c r="O5" t="s">
        <v>14</v>
      </c>
      <c r="P5" t="s">
        <v>14</v>
      </c>
      <c r="Q5" t="s">
        <v>14</v>
      </c>
      <c r="R5" t="s">
        <v>14</v>
      </c>
      <c r="S5" t="s">
        <v>14</v>
      </c>
      <c r="T5" t="s">
        <v>15</v>
      </c>
      <c r="U5" t="s">
        <v>30</v>
      </c>
      <c r="V5" t="s">
        <v>42</v>
      </c>
      <c r="W5" t="s">
        <v>18</v>
      </c>
      <c r="X5" t="s">
        <v>43</v>
      </c>
    </row>
    <row r="6" spans="1:28" ht="31.5" customHeight="1" x14ac:dyDescent="0.45">
      <c r="A6" t="s">
        <v>26</v>
      </c>
      <c r="B6" t="s">
        <v>44</v>
      </c>
      <c r="C6" s="1" t="s">
        <v>45</v>
      </c>
      <c r="D6" t="s">
        <v>21</v>
      </c>
      <c r="E6" t="s">
        <v>15</v>
      </c>
      <c r="F6" t="s">
        <v>13</v>
      </c>
      <c r="G6">
        <v>2020</v>
      </c>
      <c r="H6" t="s">
        <v>18</v>
      </c>
      <c r="I6" t="s">
        <v>46</v>
      </c>
      <c r="J6" s="3">
        <v>871200</v>
      </c>
      <c r="K6" s="4">
        <v>1800000</v>
      </c>
      <c r="L6" s="2">
        <f>Table1[[#This Row],[What is the actual or projected total development cost?104]]/71000</f>
        <v>25.35211267605634</v>
      </c>
      <c r="M6" t="s">
        <v>14</v>
      </c>
      <c r="N6" t="s">
        <v>14</v>
      </c>
      <c r="O6" t="s">
        <v>14</v>
      </c>
      <c r="P6" t="s">
        <v>14</v>
      </c>
      <c r="Q6" t="s">
        <v>14</v>
      </c>
      <c r="R6" t="s">
        <v>14</v>
      </c>
      <c r="S6" t="s">
        <v>14</v>
      </c>
      <c r="T6" t="s">
        <v>15</v>
      </c>
      <c r="U6" t="s">
        <v>47</v>
      </c>
      <c r="W6" t="s">
        <v>18</v>
      </c>
      <c r="X6" t="s">
        <v>48</v>
      </c>
    </row>
    <row r="7" spans="1:28" ht="31.5" customHeight="1" x14ac:dyDescent="0.45">
      <c r="A7" t="s">
        <v>17</v>
      </c>
      <c r="B7" t="s">
        <v>19</v>
      </c>
      <c r="C7" s="1" t="s">
        <v>20</v>
      </c>
      <c r="D7" t="s">
        <v>21</v>
      </c>
      <c r="E7" t="s">
        <v>12</v>
      </c>
      <c r="F7" t="s">
        <v>13</v>
      </c>
      <c r="G7">
        <v>2020</v>
      </c>
      <c r="H7" t="s">
        <v>22</v>
      </c>
      <c r="J7" s="3">
        <v>4200</v>
      </c>
      <c r="K7" s="4">
        <v>18000</v>
      </c>
      <c r="L7" s="2">
        <f>Table1[[#This Row],[What is the actual or projected total development cost?104]]/71000</f>
        <v>0.25352112676056338</v>
      </c>
      <c r="M7" t="s">
        <v>14</v>
      </c>
      <c r="N7" t="s">
        <v>14</v>
      </c>
      <c r="O7" t="s">
        <v>14</v>
      </c>
      <c r="P7" t="s">
        <v>14</v>
      </c>
      <c r="Q7" t="s">
        <v>14</v>
      </c>
      <c r="R7" t="s">
        <v>14</v>
      </c>
      <c r="S7" t="s">
        <v>14</v>
      </c>
      <c r="T7" t="s">
        <v>15</v>
      </c>
      <c r="U7" t="s">
        <v>23</v>
      </c>
      <c r="W7" t="s">
        <v>16</v>
      </c>
      <c r="Y7" t="s">
        <v>24</v>
      </c>
      <c r="Z7" t="s">
        <v>25</v>
      </c>
    </row>
    <row r="8" spans="1:28" x14ac:dyDescent="0.45">
      <c r="A8" t="s">
        <v>64</v>
      </c>
      <c r="C8" s="1"/>
      <c r="J8" s="3">
        <f>SUM(Table1[What is the total square footage?])</f>
        <v>1667262</v>
      </c>
      <c r="K8" s="4">
        <f>SUM(Table1[What is the actual or projected total development cost?104])</f>
        <v>5331921</v>
      </c>
      <c r="L8" s="2">
        <f>SUM(Table1[Construction Jobs (Estimated)])</f>
        <v>75.097478873239439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3C104-9654-42FB-B44E-48A4EAA056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3AB05F-96F3-4AAD-B5C5-7E06E992C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D0804E-A95F-4E77-9B72-B5F92C0B0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real_estate_project_development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Don Bianchi</cp:lastModifiedBy>
  <dcterms:created xsi:type="dcterms:W3CDTF">2021-04-28T18:48:21Z</dcterms:created>
  <dcterms:modified xsi:type="dcterms:W3CDTF">2021-07-02T14:36:16Z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