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3" documentId="8_{268C7290-372A-4C83-875F-8E5E94C0B76E}" xr6:coauthVersionLast="47" xr6:coauthVersionMax="47" xr10:uidLastSave="{1AD1FF70-C315-4FE0-84EA-AB6EF2E09426}"/>
  <bookViews>
    <workbookView xWindow="40920" yWindow="-120" windowWidth="29040" windowHeight="15840" xr2:uid="{5C1686A9-9C56-42DD-8031-B1E2108F2AE6}"/>
  </bookViews>
  <sheets>
    <sheet name="MACDC_ GOALs data 2024 - Real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</calcChain>
</file>

<file path=xl/sharedStrings.xml><?xml version="1.0" encoding="utf-8"?>
<sst xmlns="http://schemas.openxmlformats.org/spreadsheetml/2006/main" count="122" uniqueCount="93">
  <si>
    <t>CDC</t>
  </si>
  <si>
    <t>Project Name</t>
  </si>
  <si>
    <t>Project Address</t>
  </si>
  <si>
    <t>City/Town</t>
  </si>
  <si>
    <t>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</si>
  <si>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</si>
  <si>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</si>
  <si>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</si>
  <si>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</si>
  <si>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</t>
  </si>
  <si>
    <t>What is the commercial square footage for this project?</t>
  </si>
  <si>
    <t>What is the actual or projected total development cost for this project?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</si>
  <si>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</si>
  <si>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</si>
  <si>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</si>
  <si>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</si>
  <si>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</si>
  <si>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</si>
  <si>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</si>
  <si>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</si>
  <si>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</si>
  <si>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currently or in the process of becoming smoke-free?</t>
  </si>
  <si>
    <t>Is this project located within one half (1/2) mile of major public transit with nearby services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</si>
  <si>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</si>
  <si>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</si>
  <si>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</si>
  <si>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</si>
  <si>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</si>
  <si>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</si>
  <si>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</si>
  <si>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</si>
  <si>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</si>
  <si>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</si>
  <si>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Island Housing Trust</t>
  </si>
  <si>
    <t>Island Housing Trust Office</t>
  </si>
  <si>
    <t>459 State Road #20</t>
  </si>
  <si>
    <t>Vineyard Haven</t>
  </si>
  <si>
    <t>No</t>
  </si>
  <si>
    <t>Construction</t>
  </si>
  <si>
    <t>Rehab - Substantial</t>
  </si>
  <si>
    <t>Commercial</t>
  </si>
  <si>
    <t>Just a Start</t>
  </si>
  <si>
    <t>55 Norfolk Street</t>
  </si>
  <si>
    <t>Cambridge</t>
  </si>
  <si>
    <t>Rehab - Moderate</t>
  </si>
  <si>
    <t>Commercial;Office</t>
  </si>
  <si>
    <t>OneHolyoke CDC</t>
  </si>
  <si>
    <t>43 Canal Street</t>
  </si>
  <si>
    <t>Holyoke</t>
  </si>
  <si>
    <t>Combined Rehab/New Construction</t>
  </si>
  <si>
    <t>Community or Senior Center</t>
  </si>
  <si>
    <t>Community Preservation Act;People's Bank</t>
  </si>
  <si>
    <t>Waterfront Historic Area LeaguE</t>
  </si>
  <si>
    <t>Steeple Playhouse</t>
  </si>
  <si>
    <t>159 William Street</t>
  </si>
  <si>
    <t>New Bedford</t>
  </si>
  <si>
    <t>Completed</t>
  </si>
  <si>
    <t>No, not tracked.</t>
  </si>
  <si>
    <t>Yes</t>
  </si>
  <si>
    <t>Efficient building systems;Healthy indoor air quality</t>
  </si>
  <si>
    <t>Your Theatre, Inc.</t>
  </si>
  <si>
    <t>None of the above</t>
  </si>
  <si>
    <t>Local or Regional CDBG;Community Preservation Act Funds;Grants, local fundraising</t>
  </si>
  <si>
    <t>State Historic Tax Credit</t>
  </si>
  <si>
    <t>None</t>
  </si>
  <si>
    <t>Other Financial Institutions</t>
  </si>
  <si>
    <t>Bristol County Savings Bank</t>
  </si>
  <si>
    <t>Cape Verdean Cultural Community Center at the Strand Theater</t>
  </si>
  <si>
    <t>1157 Acushnet Avenue</t>
  </si>
  <si>
    <t>Predevelopment</t>
  </si>
  <si>
    <t xml:space="preserve">Cape Verdean Association in New Bedford, Inc. </t>
  </si>
  <si>
    <t>Lawrence Community Works</t>
  </si>
  <si>
    <t>Dyeworks</t>
  </si>
  <si>
    <t>40 Island st</t>
  </si>
  <si>
    <t>Lawrence</t>
  </si>
  <si>
    <t>Commercial;Retail;Community or Senior Center</t>
  </si>
  <si>
    <t>Greater Lawrence Family Health Center;Mascoma Bank;Chase Bank;Mass Development ;RAZA Development Fund</t>
  </si>
  <si>
    <t>Main South CDC</t>
  </si>
  <si>
    <t>807 -815 Main Street Commercial Condominiums</t>
  </si>
  <si>
    <t>807 -815 Main Street</t>
  </si>
  <si>
    <t>Worcester</t>
  </si>
  <si>
    <t>New Construction</t>
  </si>
  <si>
    <t xml:space="preserve">Main South Business Association;Mass Development TDI </t>
  </si>
  <si>
    <t>REAL ESTATE: COMMERCIAL</t>
  </si>
  <si>
    <t>CDC Achievements in 2023</t>
  </si>
  <si>
    <t>Totals</t>
  </si>
  <si>
    <t>02568</t>
  </si>
  <si>
    <t>02139</t>
  </si>
  <si>
    <t>01840</t>
  </si>
  <si>
    <t>01610</t>
  </si>
  <si>
    <t>01040</t>
  </si>
  <si>
    <t>02740</t>
  </si>
  <si>
    <t>All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</si>
</sst>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0" fontId="0" fillId="0" borderId="0" xfId="0" quotePrefix="1"/>
    <xf numFmtId="164" fontId="0" fillId="0" borderId="0" xfId="42" applyNumberFormat="1" applyFont="1"/>
    <xf numFmtId="0" fontId="16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0" formatCode="&quot;$&quot;#,##0_);[Red]\(&quot;$&quot;#,##0\)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C11AF7-2FC8-4943-AC33-6D0439EBC285}" name="Table1" displayName="Table1" ref="A4:AG11" totalsRowShown="0" headerRowDxfId="0" dataDxfId="1">
  <autoFilter ref="A4:AG11" xr:uid="{7AC11AF7-2FC8-4943-AC33-6D0439EBC285}"/>
  <tableColumns count="33">
    <tableColumn id="1" xr3:uid="{DD5A1F2F-07AD-4AED-9D22-DBCA688954DB}" name="CDC"/>
    <tableColumn id="2" xr3:uid="{B99EB0D3-5B1D-40B4-BA37-9FE96D974A6F}" name="Project Name" dataDxfId="17"/>
    <tableColumn id="3" xr3:uid="{ED03E2C9-D3CC-4E77-9D2A-92A3F857D822}" name="Project Address" dataDxfId="16"/>
    <tableColumn id="4" xr3:uid="{D1D72ADA-54CA-4BA8-A7ED-A2725F66015E}" name="City/Town" dataDxfId="15"/>
    <tableColumn id="5" xr3:uid="{0F86D5D8-003D-485F-BBC1-DC9DFCD6ABD6}" name="Zip Code"/>
    <tableColumn id="6" xr3:uid="{5617EEC6-E599-4BA1-BEE7-FC0F322D0BCC}" name="Is this project a scattered site?"/>
    <tableColumn id="7" xr3:uid="{C91A519D-1D2C-4700-A3DC-6E5C8A0399D4}" name="What is the actual or projected year of substantial completion?"/>
    <tableColumn id="8" xr3:uid="{E346AD9B-6D12-4FEE-8401-30BCB0C4AF75}" name="What is the current development stage as of December 31st? "/>
    <tableColumn id="9" xr3:uid="{C42E16C3-40B7-4A05-A31C-17DC17DE10AD}" name="What is the primary development strategy?" dataDxfId="14"/>
    <tableColumn id="10" xr3:uid="{66D99BAB-FE0A-4B7F-8C14-A5DCB7ABDF7F}" name="What is the development type for this project?" dataDxfId="13"/>
    <tableColumn id="11" xr3:uid="{8B2C23C9-CF6B-47C1-A6BE-F8188F4FF98A}" name="What is the commercial square footage for this project?" dataDxfId="12"/>
    <tableColumn id="12" xr3:uid="{0282B971-5BC5-488C-9197-3BE88B0508D5}" name="What is the actual or projected total development cost for this project?" dataDxfId="11"/>
    <tableColumn id="13" xr3:uid="{BF774E94-1AE1-4A8E-833F-75BF9C6E5699}" name="How many commercial tenants are served by facility?"/>
    <tableColumn id="14" xr3:uid="{DC62D9CF-D1A2-4D6E-B904-916B10780E47}" name="How many jobs created/maintained by tenants of this facility?"/>
    <tableColumn id="15" xr3:uid="{20162E02-5583-4B5C-95DC-56C04398AAA8}" name="Do you track MBE hard cost contracting percentages?"/>
    <tableColumn id="16" xr3:uid="{37B4602C-4B08-4AA2-BBB2-17215AC1A011}" name="Do you track MBE soft cost contracting percentages?"/>
    <tableColumn id="17" xr3:uid="{B5073025-36B7-42B3-B41C-0BB0C5B777A5}" name="Do you track WBE hard cost contracting percentages? "/>
    <tableColumn id="18" xr3:uid="{F67D06A1-D672-43CD-9293-0A71E1E8450F}" name="What was the WBE soft cost contracting percentages?"/>
    <tableColumn id="19" xr3:uid="{51614283-6D86-43B3-927E-ED8C9B3F4C04}" name="Did you track the percentage of job hours that went to people of color?"/>
    <tableColumn id="20" xr3:uid="{A69589DC-A033-4CC8-BBAF-4B61A71C8EE1}" name="Did you track the percentage of job hours that went to women?"/>
    <tableColumn id="21" xr3:uid="{7D58D05A-F829-43EA-BDB4-905E9215F43E}" name="Did you track the percentage of job hours that went to local residents?"/>
    <tableColumn id="22" xr3:uid="{C5671A85-47AE-4C18-9737-55DA16144D6A}" name="Is this project currently or in the process of becoming smoke-free?"/>
    <tableColumn id="23" xr3:uid="{8A67827D-D5A0-4920-B52E-0CCCA44382B1}" name="Is this project located within one half (1/2) mile of major public transit with nearby services"/>
    <tableColumn id="24" xr3:uid="{17FECC4D-31D7-4591-8FD5-82873F8DBE60}" name="Does this project incorporate environmentally sustainable development or operating strategies?"/>
    <tableColumn id="25" xr3:uid="{E4C89D4C-3574-44EC-8CD7-EE17905E266C}" name="Please specify these environmental strategies." dataDxfId="10"/>
    <tableColumn id="26" xr3:uid="{A4232E1B-1E5E-4675-B049-99194926A6B5}" name="List any partners that collaborated on this project." dataDxfId="9"/>
    <tableColumn id="27" xr3:uid="{2EF4A3C3-B221-4BD1-9B03-1979F7B9371B}" name="Indicate any PREDEVELOPMENT finance sources for this project." dataDxfId="8"/>
    <tableColumn id="28" xr3:uid="{90D3574A-F1AA-4D45-B405-9C73D64D2D0F}" name="Indicate any MUNICIPAL finance sources for this project." dataDxfId="7"/>
    <tableColumn id="29" xr3:uid="{0117562E-52C9-4D34-A035-F87ABF4C9CB5}" name="Indicate any STATE finance sources for this project." dataDxfId="6"/>
    <tableColumn id="30" xr3:uid="{E7A688DD-1175-4E7F-83A0-A232CA3E6F2C}" name="Indicate any FEDERAL finance sources for this project." dataDxfId="5"/>
    <tableColumn id="31" xr3:uid="{4BFC2403-6718-4686-BA43-787FE1F1D9FA}" name="Indicate any PRIVATE finance sources for this project." dataDxfId="4"/>
    <tableColumn id="32" xr3:uid="{37642D7E-CAF0-4047-837F-2A4EF39CDBFA}" name="Please describe the other financial institution(s)." dataDxfId="3"/>
    <tableColumn id="33" xr3:uid="{8CAC0424-69D5-49B4-AE93-0F18F81966D5}" name="Please describe the other foundation(s).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665D-9F60-4684-8DCA-C3CE099CECC2}">
  <dimension ref="A1:AG13"/>
  <sheetViews>
    <sheetView tabSelected="1" workbookViewId="0">
      <selection activeCell="F16" sqref="F16"/>
    </sheetView>
  </sheetViews>
  <sheetFormatPr defaultRowHeight="14.25" x14ac:dyDescent="0.45"/>
  <cols>
    <col min="1" max="1" width="27.1328125" bestFit="1" customWidth="1"/>
    <col min="2" max="2" width="29" customWidth="1"/>
    <col min="3" max="4" width="18.59765625" customWidth="1"/>
    <col min="5" max="5" width="10.265625" customWidth="1"/>
    <col min="6" max="6" width="28.53125" customWidth="1"/>
    <col min="7" max="7" width="55.19921875" customWidth="1"/>
    <col min="8" max="8" width="54.1328125" customWidth="1"/>
    <col min="9" max="9" width="38.796875" customWidth="1"/>
    <col min="10" max="10" width="41.73046875" customWidth="1"/>
    <col min="11" max="11" width="49.19921875" customWidth="1"/>
    <col min="12" max="12" width="62" customWidth="1"/>
    <col min="13" max="13" width="47.19921875" customWidth="1"/>
    <col min="14" max="14" width="54.3984375" customWidth="1"/>
    <col min="15" max="15" width="46.9296875" customWidth="1"/>
    <col min="16" max="16" width="46.53125" customWidth="1"/>
    <col min="17" max="18" width="47.59765625" customWidth="1"/>
    <col min="19" max="19" width="61.59765625" customWidth="1"/>
    <col min="20" max="20" width="55.06640625" customWidth="1"/>
    <col min="21" max="21" width="61.33203125" customWidth="1"/>
    <col min="22" max="22" width="58.53125" customWidth="1"/>
    <col min="23" max="24" width="68.53125" customWidth="1"/>
    <col min="25" max="25" width="42.1328125" customWidth="1"/>
    <col min="26" max="26" width="46.86328125" customWidth="1"/>
    <col min="27" max="27" width="56.3984375" customWidth="1"/>
    <col min="28" max="28" width="49.86328125" customWidth="1"/>
    <col min="29" max="29" width="45.46484375" customWidth="1"/>
    <col min="30" max="30" width="48" customWidth="1"/>
    <col min="31" max="31" width="47.33203125" customWidth="1"/>
    <col min="32" max="32" width="43.86328125" customWidth="1"/>
    <col min="33" max="33" width="36.6640625" customWidth="1"/>
  </cols>
  <sheetData>
    <row r="1" spans="1:33" x14ac:dyDescent="0.45">
      <c r="A1" t="s">
        <v>83</v>
      </c>
      <c r="B1" t="s">
        <v>92</v>
      </c>
    </row>
    <row r="2" spans="1:33" x14ac:dyDescent="0.45">
      <c r="A2" t="s">
        <v>84</v>
      </c>
    </row>
    <row r="4" spans="1:33" ht="99.75" x14ac:dyDescent="0.45">
      <c r="A4" s="4" t="s">
        <v>0</v>
      </c>
      <c r="B4" s="7" t="s">
        <v>1</v>
      </c>
      <c r="C4" s="7" t="s">
        <v>2</v>
      </c>
      <c r="D4" s="7" t="s">
        <v>3</v>
      </c>
      <c r="E4" s="4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26</v>
      </c>
      <c r="AB4" s="7" t="s">
        <v>27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</row>
    <row r="5" spans="1:33" x14ac:dyDescent="0.45">
      <c r="A5" t="s">
        <v>33</v>
      </c>
      <c r="B5" s="3" t="s">
        <v>34</v>
      </c>
      <c r="C5" s="3" t="s">
        <v>35</v>
      </c>
      <c r="D5" s="3" t="s">
        <v>36</v>
      </c>
      <c r="E5" s="5" t="s">
        <v>86</v>
      </c>
      <c r="F5" t="s">
        <v>37</v>
      </c>
      <c r="G5">
        <v>2024</v>
      </c>
      <c r="H5" t="s">
        <v>38</v>
      </c>
      <c r="I5" s="3" t="s">
        <v>39</v>
      </c>
      <c r="J5" s="3" t="s">
        <v>40</v>
      </c>
      <c r="K5" s="1">
        <v>1700</v>
      </c>
      <c r="L5" s="2">
        <v>1100000</v>
      </c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45">
      <c r="A6" t="s">
        <v>41</v>
      </c>
      <c r="B6" s="3" t="s">
        <v>42</v>
      </c>
      <c r="C6" s="3" t="s">
        <v>42</v>
      </c>
      <c r="D6" s="3" t="s">
        <v>43</v>
      </c>
      <c r="E6" s="5" t="s">
        <v>87</v>
      </c>
      <c r="F6" t="s">
        <v>37</v>
      </c>
      <c r="G6">
        <v>2024</v>
      </c>
      <c r="H6" t="s">
        <v>38</v>
      </c>
      <c r="I6" s="3" t="s">
        <v>44</v>
      </c>
      <c r="J6" s="3" t="s">
        <v>45</v>
      </c>
      <c r="K6">
        <v>920</v>
      </c>
      <c r="L6" s="2">
        <v>345000</v>
      </c>
      <c r="Y6" s="3"/>
      <c r="Z6" s="3"/>
      <c r="AA6" s="3"/>
      <c r="AB6" s="3"/>
      <c r="AC6" s="3"/>
      <c r="AD6" s="3"/>
      <c r="AE6" s="3"/>
      <c r="AF6" s="3"/>
      <c r="AG6" s="3"/>
    </row>
    <row r="7" spans="1:33" ht="42.75" x14ac:dyDescent="0.45">
      <c r="A7" t="s">
        <v>71</v>
      </c>
      <c r="B7" s="3" t="s">
        <v>72</v>
      </c>
      <c r="C7" s="3" t="s">
        <v>73</v>
      </c>
      <c r="D7" s="3" t="s">
        <v>74</v>
      </c>
      <c r="E7" s="5" t="s">
        <v>88</v>
      </c>
      <c r="F7" t="s">
        <v>37</v>
      </c>
      <c r="G7">
        <v>2025</v>
      </c>
      <c r="H7" t="s">
        <v>69</v>
      </c>
      <c r="I7" s="3" t="s">
        <v>39</v>
      </c>
      <c r="J7" s="3" t="s">
        <v>75</v>
      </c>
      <c r="K7" s="1">
        <v>40000</v>
      </c>
      <c r="L7" s="2">
        <v>21000000</v>
      </c>
      <c r="Y7" s="3"/>
      <c r="Z7" s="3" t="s">
        <v>76</v>
      </c>
      <c r="AA7" s="3"/>
      <c r="AB7" s="3"/>
      <c r="AC7" s="3"/>
      <c r="AD7" s="3"/>
      <c r="AE7" s="3"/>
      <c r="AF7" s="3"/>
      <c r="AG7" s="3"/>
    </row>
    <row r="8" spans="1:33" ht="28.5" x14ac:dyDescent="0.45">
      <c r="A8" t="s">
        <v>77</v>
      </c>
      <c r="B8" s="3" t="s">
        <v>78</v>
      </c>
      <c r="C8" t="s">
        <v>79</v>
      </c>
      <c r="D8" t="s">
        <v>80</v>
      </c>
      <c r="E8" s="5" t="s">
        <v>89</v>
      </c>
      <c r="F8" t="s">
        <v>37</v>
      </c>
      <c r="G8">
        <v>2025</v>
      </c>
      <c r="H8" t="s">
        <v>69</v>
      </c>
      <c r="I8" s="3" t="s">
        <v>81</v>
      </c>
      <c r="J8" s="3" t="s">
        <v>40</v>
      </c>
      <c r="K8" s="1">
        <v>7595</v>
      </c>
      <c r="L8" s="2">
        <v>4408571</v>
      </c>
      <c r="Y8" s="3"/>
      <c r="Z8" s="3" t="s">
        <v>82</v>
      </c>
      <c r="AA8" s="3"/>
      <c r="AB8" s="3"/>
      <c r="AC8" s="3"/>
      <c r="AD8" s="3"/>
      <c r="AE8" s="3"/>
      <c r="AF8" s="3"/>
      <c r="AG8" s="3"/>
    </row>
    <row r="9" spans="1:33" x14ac:dyDescent="0.45">
      <c r="A9" t="s">
        <v>46</v>
      </c>
      <c r="B9" s="3" t="s">
        <v>47</v>
      </c>
      <c r="C9" s="3" t="s">
        <v>47</v>
      </c>
      <c r="D9" s="3" t="s">
        <v>48</v>
      </c>
      <c r="E9" s="5" t="s">
        <v>90</v>
      </c>
      <c r="F9" t="s">
        <v>37</v>
      </c>
      <c r="G9">
        <v>2026</v>
      </c>
      <c r="H9" t="s">
        <v>38</v>
      </c>
      <c r="I9" s="3" t="s">
        <v>49</v>
      </c>
      <c r="J9" s="3" t="s">
        <v>50</v>
      </c>
      <c r="K9" s="1">
        <v>2400</v>
      </c>
      <c r="L9" s="2">
        <v>300000</v>
      </c>
      <c r="Y9" s="3"/>
      <c r="Z9" s="3" t="s">
        <v>51</v>
      </c>
      <c r="AA9" s="3"/>
      <c r="AB9" s="3"/>
      <c r="AC9" s="3"/>
      <c r="AD9" s="3"/>
      <c r="AE9" s="3"/>
      <c r="AF9" s="3"/>
      <c r="AG9" s="3"/>
    </row>
    <row r="10" spans="1:33" ht="71.25" x14ac:dyDescent="0.45">
      <c r="A10" t="s">
        <v>52</v>
      </c>
      <c r="B10" s="3" t="s">
        <v>53</v>
      </c>
      <c r="C10" s="3" t="s">
        <v>54</v>
      </c>
      <c r="D10" s="3" t="s">
        <v>55</v>
      </c>
      <c r="E10" s="5" t="s">
        <v>91</v>
      </c>
      <c r="F10" t="s">
        <v>37</v>
      </c>
      <c r="G10">
        <v>2023</v>
      </c>
      <c r="H10" t="s">
        <v>56</v>
      </c>
      <c r="I10" s="3" t="s">
        <v>39</v>
      </c>
      <c r="J10" s="3" t="s">
        <v>40</v>
      </c>
      <c r="K10" s="1">
        <v>11000</v>
      </c>
      <c r="L10" s="2">
        <v>2800000</v>
      </c>
      <c r="M10">
        <v>1</v>
      </c>
      <c r="N10">
        <v>2</v>
      </c>
      <c r="O10" t="s">
        <v>57</v>
      </c>
      <c r="P10" t="s">
        <v>57</v>
      </c>
      <c r="Q10" t="s">
        <v>57</v>
      </c>
      <c r="R10" t="s">
        <v>57</v>
      </c>
      <c r="S10" t="s">
        <v>57</v>
      </c>
      <c r="T10" t="s">
        <v>57</v>
      </c>
      <c r="U10" t="s">
        <v>57</v>
      </c>
      <c r="V10" t="s">
        <v>58</v>
      </c>
      <c r="W10" t="s">
        <v>58</v>
      </c>
      <c r="X10" t="s">
        <v>58</v>
      </c>
      <c r="Y10" s="3" t="s">
        <v>59</v>
      </c>
      <c r="Z10" s="3" t="s">
        <v>60</v>
      </c>
      <c r="AA10" s="3" t="s">
        <v>61</v>
      </c>
      <c r="AB10" s="3" t="s">
        <v>62</v>
      </c>
      <c r="AC10" s="3" t="s">
        <v>63</v>
      </c>
      <c r="AD10" s="3" t="s">
        <v>64</v>
      </c>
      <c r="AE10" s="3" t="s">
        <v>65</v>
      </c>
      <c r="AF10" s="3" t="s">
        <v>66</v>
      </c>
      <c r="AG10" s="3"/>
    </row>
    <row r="11" spans="1:33" ht="28.5" x14ac:dyDescent="0.45">
      <c r="A11" t="s">
        <v>52</v>
      </c>
      <c r="B11" s="3" t="s">
        <v>67</v>
      </c>
      <c r="C11" s="3" t="s">
        <v>68</v>
      </c>
      <c r="D11" s="3" t="s">
        <v>55</v>
      </c>
      <c r="E11" s="5" t="s">
        <v>91</v>
      </c>
      <c r="F11" t="s">
        <v>37</v>
      </c>
      <c r="G11">
        <v>2025</v>
      </c>
      <c r="H11" t="s">
        <v>69</v>
      </c>
      <c r="I11" s="3" t="s">
        <v>39</v>
      </c>
      <c r="J11" s="3" t="s">
        <v>40</v>
      </c>
      <c r="K11" s="1">
        <v>6000</v>
      </c>
      <c r="L11" s="2">
        <v>3600000</v>
      </c>
      <c r="Y11" s="3"/>
      <c r="Z11" s="3" t="s">
        <v>70</v>
      </c>
      <c r="AA11" s="3"/>
      <c r="AB11" s="3"/>
      <c r="AC11" s="3"/>
      <c r="AD11" s="3"/>
      <c r="AE11" s="3"/>
      <c r="AF11" s="3"/>
      <c r="AG11" s="3"/>
    </row>
    <row r="12" spans="1:33" x14ac:dyDescent="0.45">
      <c r="M12" s="6"/>
      <c r="N12" s="6"/>
    </row>
    <row r="13" spans="1:33" x14ac:dyDescent="0.45">
      <c r="A13" s="4" t="s">
        <v>85</v>
      </c>
      <c r="K13" s="1">
        <f>SUM(K5:K11)</f>
        <v>69615</v>
      </c>
      <c r="L13" s="2">
        <f>SUM(L5:L11)</f>
        <v>33553571</v>
      </c>
      <c r="M13" s="6">
        <f t="shared" ref="M13:N13" si="0">SUM(M5:M11)</f>
        <v>1</v>
      </c>
      <c r="N13" s="6">
        <f t="shared" si="0"/>
        <v>2</v>
      </c>
    </row>
  </sheetData>
  <sortState xmlns:xlrd2="http://schemas.microsoft.com/office/spreadsheetml/2017/richdata2" ref="A5:AG14">
    <sortCondition ref="A4:A1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2986B-8665-46BF-BB7D-D5EC989A2C9A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2ECEA383-6365-4721-8AF3-DD85F56EE9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8A9F5-F256-4326-9E58-50E2B17E7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MACDC_ GOALs data 2024 - Real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2024-05-20T17:04:43Z</dcterms:created>
  <dcterms:modified xsi:type="dcterms:W3CDTF">2024-06-06T18:51:35Z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