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codeName="ThisWorkbook"/>
  <mc:AlternateContent xmlns:mc="http://schemas.openxmlformats.org/markup-compatibility/2006">
    <mc:Choice Requires="x15">
      <x15ac:absPath xmlns:x15ac="http://schemas.microsoft.com/office/spreadsheetml/2010/11/ac" url="https://macdc.sharepoint.com/Shared Documents/General/MI/GOALs/2023/GOALs 2023 Appendix Tables on Website/"/>
    </mc:Choice>
  </mc:AlternateContent>
  <xr:revisionPtr revIDLastSave="8" documentId="8_{B7A68839-5991-4485-BA14-AF6524374FC8}" xr6:coauthVersionLast="47" xr6:coauthVersionMax="47" xr10:uidLastSave="{A080B1D7-3525-4267-A7A4-64B92BABB2C8}"/>
  <bookViews>
    <workbookView xWindow="40920" yWindow="-120" windowWidth="29040" windowHeight="15840" xr2:uid="{00000000-000D-0000-FFFF-FFFF00000000}"/>
  </bookViews>
  <sheets>
    <sheet name="Worksheet"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M61" i="1" l="1"/>
  <c r="BL61" i="1"/>
  <c r="BK61" i="1"/>
  <c r="AU61" i="1"/>
  <c r="AT61" i="1"/>
  <c r="AS61" i="1"/>
  <c r="AR61" i="1"/>
  <c r="BN61" i="1"/>
</calcChain>
</file>

<file path=xl/sharedStrings.xml><?xml version="1.0" encoding="utf-8"?>
<sst xmlns="http://schemas.openxmlformats.org/spreadsheetml/2006/main" count="1525" uniqueCount="280">
  <si>
    <t>CDC</t>
  </si>
  <si>
    <t>Is Racial Equity and/or Diversity, Equity and Inclusion a priority for your organization?: Yes</t>
  </si>
  <si>
    <t>Is Racial Equity and/or Diversity, Equity and Inclusion a priority for your organization?: No</t>
  </si>
  <si>
    <t>Is Racial Equity and/or Diversity, Equity and Inclusion a priority for your organization?: Unsure</t>
  </si>
  <si>
    <t>Equity Plan: Racial Equity</t>
  </si>
  <si>
    <t>Equity Plan: DEI</t>
  </si>
  <si>
    <t>Organizational Mission Statement: Racial Equity</t>
  </si>
  <si>
    <t>Organizational Mission Statement: DEI</t>
  </si>
  <si>
    <t>Organizational Vision Statement: Racial Equity</t>
  </si>
  <si>
    <t>Organizational Vision Statement: DEI</t>
  </si>
  <si>
    <t>Organizational Core Values: Racial Equity</t>
  </si>
  <si>
    <t>Organizational Core Values: DEI</t>
  </si>
  <si>
    <t>Strategic Plan: Racial Equity</t>
  </si>
  <si>
    <t>Strategic Plan: DEI</t>
  </si>
  <si>
    <t>Other Plan/ Work Plan: Racial Equity</t>
  </si>
  <si>
    <t>Other Plan/ Work Plan: DEI</t>
  </si>
  <si>
    <t>Other Board-approved policies: Racial Equity</t>
  </si>
  <si>
    <t>Other Board-approved policies: DEI</t>
  </si>
  <si>
    <t>Equity Team or Committee: Racial Equity</t>
  </si>
  <si>
    <t>Equity Team or Committee: DEI</t>
  </si>
  <si>
    <t>Leadership by Management Team: Racial Equity</t>
  </si>
  <si>
    <t>Leadership by Management Team: DEI</t>
  </si>
  <si>
    <t>Staff Training: Racial Equity</t>
  </si>
  <si>
    <t>Staff Training: DEI</t>
  </si>
  <si>
    <t>Staff Retreat: Racial Equity</t>
  </si>
  <si>
    <t>Staff Retreat: DEI</t>
  </si>
  <si>
    <t>Plan or Program focused on Racial Equity, or on Diversity, Equity, and Inclusion - or Other: Racial Equity</t>
  </si>
  <si>
    <t>Plan or Program focused on Racial Equity, or on Diversity, Equity, and Inclusion - or Other: DEI</t>
  </si>
  <si>
    <t>Program Priorities: Racial Equity</t>
  </si>
  <si>
    <t>Program Priorities: DEI</t>
  </si>
  <si>
    <t>Please describe the chosen areas using detail and/or examples.</t>
  </si>
  <si>
    <t>Have you hired a consultant(s), or do you work with other organizations, to support your racial equity work?: Yes</t>
  </si>
  <si>
    <t>Have you hired a consultant(s), or do you work with other organizations, to support your racial equity work?: No</t>
  </si>
  <si>
    <t>What is the work?: Staff Training</t>
  </si>
  <si>
    <t>What is the work?: Staff Retreat</t>
  </si>
  <si>
    <t>What is the work?: Organizational Planning</t>
  </si>
  <si>
    <t>What is the work?: Theory of Change</t>
  </si>
  <si>
    <t>What is the work?: Logic Model</t>
  </si>
  <si>
    <t>What is the work?: Workplan</t>
  </si>
  <si>
    <t>What is the work?: Equity Plan</t>
  </si>
  <si>
    <t>What is the work?: Board Training</t>
  </si>
  <si>
    <t>What is the work?: Other</t>
  </si>
  <si>
    <t>What consultants or organizations have you worked with?</t>
  </si>
  <si>
    <t>How many full time equivalent (FTE) staff did your organization employ on December 31st?</t>
  </si>
  <si>
    <t>In total, how many senior positions does your organization have as of December 31?</t>
  </si>
  <si>
    <t>How many People of Color (not White) were on your organization’s staff as of December 31st?</t>
  </si>
  <si>
    <t>Of the above, how many People of Color served in senior positions as of December 31st?</t>
  </si>
  <si>
    <t>How do you recruit and hire for positions?: Career fairs</t>
  </si>
  <si>
    <t>How do you recruit and hire for positions?: Consultant</t>
  </si>
  <si>
    <t>How do you recruit and hire for positions?: Search firm</t>
  </si>
  <si>
    <t>How do you recruit and hire for positions?: Higher education/Universities</t>
  </si>
  <si>
    <t>How do you recruit and hire for positions?: Internal hiring committee</t>
  </si>
  <si>
    <t>How do you recruit and hire for positions?: Internal candidates</t>
  </si>
  <si>
    <t>How do you recruit and hire for positions?: Interns/AmeriCorps</t>
  </si>
  <si>
    <t>How do you recruit and hire for positions?: Online platforms</t>
  </si>
  <si>
    <t>How do you recruit and hire for positions?: Professional networks</t>
  </si>
  <si>
    <t>How do you recruit and hire for positions?: Professional associations</t>
  </si>
  <si>
    <t>How do you recruit and hire for positions?: Targeting candidates at other organizations</t>
  </si>
  <si>
    <t>How do you recruit and hire for positions?: Word of mouth</t>
  </si>
  <si>
    <t>How do you recruit and hire for positions?: Other</t>
  </si>
  <si>
    <t>Consultant name</t>
  </si>
  <si>
    <t>Staff retention</t>
  </si>
  <si>
    <t>How many staff were promoted in the past year?</t>
  </si>
  <si>
    <t>How many staff of color were promoted in the past year?</t>
  </si>
  <si>
    <t>How many staff were promoted to senior level positions in the past year?</t>
  </si>
  <si>
    <t>How many staff of color were promoted to senior level positions in the past year?</t>
  </si>
  <si>
    <t>Home City Development</t>
  </si>
  <si>
    <t>X</t>
  </si>
  <si>
    <t>In 2009, the Board was entirely white men. Currently, out of 12 board members, only three are white men. 
Also, of the last six individuals hired, four were men and women of color, including one young fellow who hopes “someday to have my job“.  This effort has been assisted by a minority-led recruiting firm. 
Our management partner, Housing Management Resources, Inc., has filled nearly all its positions with men and women of color, including the Portfolio Manager.
A recently completed project in Northampton was led by a minority-owned General Contractor, who is expected to lead a much larger project in our pipeline.  For another, smaller, infill project we plan to use much smaller, minority contractors to build individual homes.  This is an extremely difficult and expensive process for building homes, but a good process for expanding opportunities for our local minority contractors.</t>
  </si>
  <si>
    <t>Mane Hire</t>
  </si>
  <si>
    <t>HCDI encourages all staff to build their skills to succeed in the very difficult challenges we face in the industry.  Our small size has the advantage of introducing junior staff to a full range of responsibilities very early in their career.  It has the disadvantage of providing fewer opportunities for advancement. Four of the last 6 hires were people of color. They all experienced a strong training program with hundreds of hours of coaching and thousands of dollars spent on trainings, mentoring and workshops. Two members received such training and left to pursue well-paid, successful, careers elsewhere in the industry.  Efforts to retain staff at HCDI include generous pay and benefit packages; recognition of successes at public events; encouraging engagement in leadership roles in the community outside of work; and frank and open communication about cultural and communication differences and the ways we can cope with each other’s differences. We are currently working to memorialize these efforts in a more formal document together with the Board of Directors.</t>
  </si>
  <si>
    <t>urbanedge</t>
  </si>
  <si>
    <t>We have begun a fellowship in partnership with OppCo and TND to help BIPOC get into the real estate project management field.</t>
  </si>
  <si>
    <t>Judy Freiwirth and Carlton Watson</t>
  </si>
  <si>
    <t>Ann Silverman</t>
  </si>
  <si>
    <t>Urban Edge continues to offer training and leadership development to all staff. As a NeighborWorks chartered member, our team has multiple training opportunities each year. One of our senior staff (a woman of color) is enrolled in the NeighborWorks executive training program geared toward people of color. We regularly promote people of color to new positions. Over the past three years, the two promotions at Urban Edge were for people of color.</t>
  </si>
  <si>
    <t xml:space="preserve">Hilltown CDC has received some grant funds and is exploring a DEI partnership with the Hilltown Community Health Center.  Managers from each organization are meeting twice monthly to develop a DEI community program and unique programs and policies for each organization. </t>
  </si>
  <si>
    <t>We have a DEI consultant supporting both organizations.</t>
  </si>
  <si>
    <t>We offered a sign on bonus last year.</t>
  </si>
  <si>
    <t>valleycdc</t>
  </si>
  <si>
    <t xml:space="preserve">Valley hired the first staff of color in the 35 year history of the organization in 2022. This would not have happened if there wasn't an intentional shift in hiring practices and staff education, spurred in part by the MACDC Equity Pledge and in part by have an almost wholesale turn over of staff. Our only Board member addition in 2022 was a woman of color, this too was intentional. In our homeownership program we are intentionally requesting presenters at our first time homebuyer workshops who reflect a broader diversity - meaning that we are moving towards multi-lingual (often Spanish/English) and younger presenters. The Small Business Program has an established relationship with the Northampton based International Language Institute which provides English language classes for non-native speakers, Valley developed a small business course as part of that six-week program to bring in new clients and expand our reach. </t>
  </si>
  <si>
    <t>We just hired VISIONS Inc. to support a DEI plan in 2023.</t>
  </si>
  <si>
    <t xml:space="preserve">We have a staff racial equity and justice committee as well as a Board level committee. Both groups work in concert to share best practices, learnings, and work on how to talk about equity and race in the work that we do. Staff and Board, using the MACDC Equity Pledge as guidance, have developed and agreed upon short and long term goals for the organization. We have hired and will begin working with a DEI consultant (VISIONS Inc.) in 2023. </t>
  </si>
  <si>
    <t>pittsfielderc</t>
  </si>
  <si>
    <t>PERC has a Racial Equity Committee. They make recommendations to the board, on racial equity and diversity and inclusion. Conduct surveys of grantees, on racial equity and bias,  provide educational materials. Staff attends Safe Zone, DEI trainings throughout the year offered by the City of Pittsfield, DEI office.</t>
  </si>
  <si>
    <t>PERC support staff works for the City of Pittsfield and has benefits offered through the city that provide opportunities for growth, such as local, federal and state trainings, continued educational course reimbursements, programs offered through local organizations.</t>
  </si>
  <si>
    <t>csndc</t>
  </si>
  <si>
    <t>We had an Equity Team stemming from our 2018 participation in NWA's Race, Equity, Diversity and Inclusion training. We developed an Equity Statement. We don't have a formalized Equity Plan, but have been putting into practice, our approach to equity--starting with things like implementing living wage standards, etc. We regularly send staff to racial and DEI trainings, and there is now a staff team working on implementation of staff-identified equity issues. We are also exploring grant funding to build our capacity to effectively welcome and serve the LGBTQIA+ community. Our recently completed 2022-2025 Strategic Plan is grounded in racial equity statements, mission and focuses on expanding BIPOC leadership development for systems change purposes, with an emphasis on racial equity. We launched our Anti-Racism/Equity Army Academy in 2022 and are about to offer a second class in March 2023.</t>
  </si>
  <si>
    <t>We have a consultant teaching the classes for our Anti-Racism/Equity Army Academy.  We are planning on expanding the offerings under the AREAA in 2023 and likely will work with additional consultants to offer additional courses.</t>
  </si>
  <si>
    <t>FBS Consulting (Tahia Bell-Sykes and Abigail Francis)</t>
  </si>
  <si>
    <t>We try to offer competitive wages.  We also offer good fringe benefits, with good leave time, as well as professional development and a core and stated focus on racial equity.</t>
  </si>
  <si>
    <t>nvcomm</t>
  </si>
  <si>
    <t>Our Race, Equity, Diversity, and Inclusion Committee has developed a plan to guide our work related to equality and equity. While a number of activities have been completed, the most important is our current effort to secure a REDI trainer to provide comprehensive training for our full team of staff and board. Also, currently underway is identifying a consultant who can help shape our policies and practices, making what is learned in the training, a part of our day-to-day work with individuals. Staff time and a strong training budget have been prioritized for these efforts.</t>
  </si>
  <si>
    <t>working to determine how to implement race equity pledge</t>
  </si>
  <si>
    <t>Jackie Jordan-Davis</t>
  </si>
  <si>
    <t>Mentorship Program</t>
  </si>
  <si>
    <t>Our core mission statement includes racial equity with an emphasis on the immigrant Asian American community.  Our board adopted the Racial Equity Pledge in 2022, and as part of our staff retreat, the staff collectively identified several areas that could be improved for racial equity.  While some of these included program content/curriculum, others included changes to our internal operations.  One of the changes management has implemented is updating our retirement and flexible work benefits to better retain our staff of color in the field. Another ongoing project is to establish salary ranges for more transparency and equity.</t>
  </si>
  <si>
    <t>We have also tried recruiting from residents and other community partners/consultants we have worked with.</t>
  </si>
  <si>
    <t>Please see above - one of the changes management has implemented is updating our retirement and flexible work benefits to better retain our staff of color in the field. Another ongoing project is to establish salary ranges for more transparency and equity.  Another benefit we are offering based on staff feedback is financial planning workshops for staff.</t>
  </si>
  <si>
    <t>millcitiesci</t>
  </si>
  <si>
    <t xml:space="preserve">MCCI's mission, vision, and core values are centered around Racial Equity and DEI.  All operation and program priorities are led with a racial equity lense. </t>
  </si>
  <si>
    <t xml:space="preserve">Competitive salary and benefits focus on mission and impact in communities served, hybrid work environment, and work /life balance flexibility. </t>
  </si>
  <si>
    <t>harborlightcp</t>
  </si>
  <si>
    <t xml:space="preserve">Harborlight's strategic plans and business plans emphasizes increasing diversity throughout our board of directors, employees, and populations served. Minority balancing is intentionally sought after in all of our housing lotteries (one in 2022) regardless of location.  In 2022, Harborlight also hired a consultant group to lead racial equity trainings for the board of directors and senior leadership, with plans to also provide these trainings to all staff in 2023. We also expect to undergo an equity audit of the organization in 2023. </t>
  </si>
  <si>
    <t>YW Boston, Imbue Partners</t>
  </si>
  <si>
    <t>Partnership for Talent</t>
  </si>
  <si>
    <t xml:space="preserve">Harborlight offers excellent employee benefits and professional development, competitive salaries, as well as supporting networking opportunities where applicable. </t>
  </si>
  <si>
    <t xml:space="preserve">We are rebooting and bringing in new consultants. </t>
  </si>
  <si>
    <t xml:space="preserve">We look to pay well and work hard to retain. </t>
  </si>
  <si>
    <t>wchr</t>
  </si>
  <si>
    <t>Our work is with low to moderate income individuals and families.  Most recently we have gotten more involved in housing and services for those experiencing homelessness, who are racially disproportionately represented.  In addition, organizationally we have revised our recruitment process and expectations to first ensure salary ranges are posted on all jobs and that education required is looked to with a critical eye (and likely able to substitute with experience).  We hope these efforts open up our applicant pool.  We recognize that there is more work to be done and are committed to doing so.</t>
  </si>
  <si>
    <t xml:space="preserve">WCHR is committed to providing a competitive benefit package, flexible work environment, including opportunities for professional development and training.  </t>
  </si>
  <si>
    <t>hcarlington</t>
  </si>
  <si>
    <t>We have just started planning for more intention around DEI and racial equity planning at the staff level. We don't currently have any written DEI plans, outside of our updated employee handbooks. During 2023 we will have a detailed plan addressing internal and external activities that staff will start to implement and also present to the board for approval. The ED has completed multiple trainings and learning circles on how to incorporate DEI and racial equity into the culture and fabric of the work and has experience implementing DEI goals from other positions.</t>
  </si>
  <si>
    <t xml:space="preserve">All staff develop a professional development plan for the next year with the ED during their annual review. Our two staff of color are our only program staff outside of the ED. While they are not quite senior positions, they are the most senior outside of the ED and have significant opportunity to influence how the organization runs and how their roles work, in order to ensure their own satisfaction. </t>
  </si>
  <si>
    <t>ChinatownCLT</t>
  </si>
  <si>
    <t>Racial equity is at the center of Chinatown CLT's mission to stabilize Boston Chinatown as an important anchor for immigrant, working class families and an historic people of color neighborhood and regional hub. Our strategy is to build community power in order to challenge systemic injustices around housing, open space, environment, health, and economic well-being. While our work is at a neighborhood level and involves residents of all backgrounds, our strategy and work is rooted in our understanding that Chinese Americans have been a historically oppressed people since the 1800s and continue to struggle for equity and racial justice. 
A few examples of activities specifically focused on racial equity include:
-advocacy for fair city council districts that would improve opportunities for political representation and power by historically disenfranchised racial communities
-organizing for zoning reform that addresses historic inequities based on the failure to recognize Chinatown as a residential neighborhood until 1990
-calling for an updated approach to fair housing principles that includes support and updating of the City of Boston's Diversity Preference Policy for communities of color at high risk of displacement</t>
  </si>
  <si>
    <t>coalition and organizing networks</t>
  </si>
  <si>
    <t xml:space="preserve">Chinatown CLT's benefits include health, vision, dental, 401k, and generous paid time off.  We do not have a formal internal training or staff development plan, but hold weekly checkins with staff in which we discuss and check in on staff learning goals as well as work plans and tasks.  We also support staff to attend external trainings, conferences, and to engage in peer learning and networking opportunities.  Currently, our Assistant Director is participating in a peer learning opportunity with the National Coalition for Asian and Pacific American Community Development (NCAPACD). </t>
  </si>
  <si>
    <t>smoc</t>
  </si>
  <si>
    <t xml:space="preserve">In 2022, we completed a nine-month agency-wide assessment and developed an Equity Action Plan. SMOC’s Diversity, Access and Inclusion committee and Senior Team worked closely with a consultant from the Wayside Equity Training Center in Framingham to conduct this assessment and develop our Action Plan. As part of the assessment, SMOC conducted an Equity Climate Survey among its staff members and received 192 responses, representing a 24% response rate.  We have established specific action steps and a timeline for implementation, focusing on training, agency policies, human resources practices, metrics/data, service delivery, and communications. We have already implemented a new policy on derogatory language and racial slurs, which sets forth a clear expectation that slurs and discriminatory language will not be tolerated and sets in place a procedure to report any instances so that we can respond appropriately,  and adding targeted equity climate questions and demographic information to our exit interview format. We are developing a Bystander Intervention Training for staff to develop skills to safely respond to and intervene in situations including microaggressions and derogatory language.
To reinforce our commitment to Diversity, Access and Inclusion, in the spring of 2022, SMOC held a series of five group discussions with staff randomly selected from across the agency to get feedback on both our mission statement and tagline. Shortly thereafter, SMOC made the decision to retire its longtime tagline, Everybody Matters. We made this decision in full support of the Black Lives Matter movement as we do not want to detract in any way,  or call into question our commitment to advancing diversity and racial equity. These discussion groups also yielded a revised mission statement, which was adopted by our Board.  This process resulted in a mission statement and tagline that truly reflect SMOC’s vision and values
</t>
  </si>
  <si>
    <t>Wayside Equity Training Center</t>
  </si>
  <si>
    <t>SMOC provides benefits, training, and opportunities for advancement to all its employees. In the last year, through our work with the Wayside Equity Training Center, we have developed an equity climate survey that provided baseline data on current staff demographics and satisfaction with their workplace and position. This tool will enable us to track changes over time and provide feedback on what we can change to increase retention of diverse staff members. SMOC recently added targeted equity climate questions and demographic information to our exit interview protocol, adopted a new policy on the use of derogatory language and racial slurs, and is rolling out a Bystander Intervention Training for staff to develop skills to safely respond to and intervene in situations including microaggressions and derogatory language.</t>
  </si>
  <si>
    <t>hrinc</t>
  </si>
  <si>
    <t xml:space="preserve">HRI's mission statement clearly states a commitment to preserving diversity of all types in Cambridge, a community increasingly inaccessible to households of low/moderate income and BIPOC households.  HRI does not have a racial equity plan or other structures in place to further DEI or racial equity, though in June 2020, a group of staff came together to share ideas about working towards greater racial equity.  HRI is now under new leadership and preparing for a new strategic plan next year where we will identify the best strategies for DEI and equity for this organization. In the meanwhile, we are implementing new practices when we can. For instance, we have included salaries in our job postings, and hired BIPOC-owned contractors and vendors for significant contracts. </t>
  </si>
  <si>
    <t>Isaacson Miller (ED Search 2022); Insource (Controller, 2023); Ann Silverman (upcoming, Director of Real Estate 2023)</t>
  </si>
  <si>
    <t>Professional training and networking opportunities, supervision, salary increases</t>
  </si>
  <si>
    <t>hnantucket</t>
  </si>
  <si>
    <t xml:space="preserve">We proactively seek input from our professionals of color, and express how their perspective and experience is of value to our organization. We try to balance who is speaking at meetings, and if a person of color (or anyone else for that matter) does not organically speak up, we will ask them what they think. We also invite professionals of color to take on public roles representing the organization.
</t>
  </si>
  <si>
    <t>sbndc</t>
  </si>
  <si>
    <t>The SBNDC Mission Statement includes a commitment to: " foster an environment free of prejudice and discrimination in South Boston, so that all residents may attain peaceful and safe enjoyment of their homes and neighborhoods."
SBNDC's board approved the acceptance of the MACDC Racial Equity Pledge.</t>
  </si>
  <si>
    <t>N/A</t>
  </si>
  <si>
    <t>revitalizecdc</t>
  </si>
  <si>
    <t xml:space="preserve">We participate in the racial equity meetings within MACDC. We have worked with a consultant to provide DEI training to our board and staff. They are also helping us update our mission/vision statement and workplans to include DEI initiatives. Staff also participated in Implicit Bias workshop with the African Diaspora Mental Health Association as well as Think Again: Trans Inclusion Workshop. </t>
  </si>
  <si>
    <t>We have worked with Waleska Lugo-DeJesús, CEO of Inclusive Strategies, LLC.</t>
  </si>
  <si>
    <t xml:space="preserve">We offer a competitive benefits package, as well as 90 day and one year reviews that come with salary increases for all employees that are meeting expectations. We provide many training opportunities for staff and will pay for additional trainings as requested by staff. We also promote from within and offer opportunities for advancement. </t>
  </si>
  <si>
    <t>wayfinders</t>
  </si>
  <si>
    <t>Way Finders strategic plan includes DEI priorities. We have a team working to create a DEI plan for Way Finders, including the creation of a DEI committee. We also participate in a Racial Equity Pilot program facilitated by the Public Health Institute of Western Mass. Through the pilot program, Way Finders worked with The Women of Color Health Equity Collective to conduct an organizational assessment last fall, with follow up focus groups scheduled in early 2023.
We continue to provide learning opportunities for staff and regularly send staff to the Healing Racism Institute of Pioneer Valley for their workshops. Most employees also have LinkedIn Learning licenses, and we regularly recommend DEI content. Over the past year employees completed over 1,000 courses.</t>
  </si>
  <si>
    <t>The Women of Color Health Equity Collective, Healing Racism Institute of Pioneer Valley, Public Health Institute of Pioneer Valley.</t>
  </si>
  <si>
    <t>We provide benefits, including educational benefits to support staff that have advanced their learning. We ensure that we have equitable compensation plan, and we complete a
full-scale compensation study roughly every three years to ensure we are able to recruit and retain staff.</t>
  </si>
  <si>
    <t>dbedc</t>
  </si>
  <si>
    <t>Nonprofit Solutions Associates 
Trinity Boston Connnects</t>
  </si>
  <si>
    <t>EOS Transition Partners</t>
  </si>
  <si>
    <t>Through a comprehensive benefits offering, racial equity learning, compensation</t>
  </si>
  <si>
    <t>tndinc</t>
  </si>
  <si>
    <t xml:space="preserve">In 2022, the Racial, Equity, Diversity, and Inclusion Committee (REDI) created a DEI Action Plan for TND to address three separate, but interrelated, focus areas: our staff, board, and our work. In its planning, the Committee considered four levels of racism (structural, institutional, interpersonal, and internalized). The following are key elements of the Action Plan that were completed in 2022:
•	Gathered and analyzed disaggregated data about the racial make-up of TND and the communities we serve.
•	Established a structure (Community Building subcommittee, plus three community-based groups—the Revere Community Committee, Chelsea Community Enhancement T, and the Housing Equity Committee) to ensure that community members have a voice and an opportunity to be actively involved in program planning, planning, implementation, and evaluation.
•	Designed and implemented anti-racist training for staff and Board members, with the support of our consultant, Tamika Moss.
•	Focused on maintaining a diverse Board of Directors; recruited two new members that supported diversity goals.
•	Set ambitious supplier diversity goals for TND’s real estate construction contracting.
•	Implemented multi-lingual translation capacities for our website. 
•	In collaboration with OppCo, designed the BIPOC affordable housing developer’s fellowship. In this fellowship, we will engage BIPOC individuals who are at the early stages of their careers and who do not have post-college graduate degrees. The program will offer on-the-job work experience paired with formal training and mentorship to facilitate career entry into the affordable housing development field at CDCs by people of color.
•	Participated in advancing MACDC’s racial equity pledge. </t>
  </si>
  <si>
    <t xml:space="preserve">Tamika Moss supported the work in the REDI Committee in 2022. </t>
  </si>
  <si>
    <t xml:space="preserve">Tamika Moss of TBM Consulting – her contract ended in 2022. </t>
  </si>
  <si>
    <t>Social Media, Website</t>
  </si>
  <si>
    <t>Tamika Moss</t>
  </si>
  <si>
    <t>As our recent analysis shows, we provide benefits that are equally competitive with other organizations in our region. We set aside $1,500 per employee per year for professional development. We also encourage our staff to be involved in MACDC, the Mel King Institute, NeighborWorks America, and other networking and training opportunities. We offer formal and informal leadership opportunities (e.g., we have each of our teams and departments take turns to lead monthly staff meetings, REDI Committee, etc.). Lastly, we celebrate individual and team successes at each monthly staff meeting.</t>
  </si>
  <si>
    <t>watchcdc</t>
  </si>
  <si>
    <t xml:space="preserve">Incorporated racial equity and DEI policies and materials into 3 year strategic planning across the entire organization. </t>
  </si>
  <si>
    <t xml:space="preserve">Hire internally when appropriate 
Raises at the beginning of the fiscal year 
Adoption of Juneteenth as a paid holiday
</t>
  </si>
  <si>
    <t>cdcsb</t>
  </si>
  <si>
    <t>Our mission, The mission of the Community Development Corporation of South Berkshire, a 501(c)3 nonprofit, is to create housing and economic opportunity for low- and moderate-income households in the southern Berkshires, is focused on serving LMI community members.  Our board of directors must be composed of 25% LMI community members (we are now below that threshold but the CDCSB's executive director is working with the Governance Committee on getting to 25% ASAP; our board also adopted the MACDC equity pledge, a good first step at ensuring that our approach to our work is as inclusive as possible.
Racial equity and DEIA (A for "access") are important goals for the current executive director, and realizing them will take time and training--our board skews older and is now 100% White. The E.D. participated in a 2-day Mel King Institute training that was powerful (and she intends to re-take that training), but is looking for training on how to navigate challenging conversations within board and community meetings.</t>
  </si>
  <si>
    <t>this is not yet applicable</t>
  </si>
  <si>
    <t>fenwaycdc</t>
  </si>
  <si>
    <t>Fenway CDC has a Racial Housing Justice Committee founded after signing the MA CDC Racial Equity Pledge in 2020.
With dedicated funding from Fenway CDC budget, the Racial Housing justice committee hired consultants and organized a Racial Equity Retreat for its board and staff conducted by the consultants in May 2022.</t>
  </si>
  <si>
    <t xml:space="preserve">Paul Marcus and Donna Biven, formerly of Community Change Inc </t>
  </si>
  <si>
    <t>- Fenway CDC has dedicated budget to fund staff career development trainings for all staff. 
- Fenway CDC takes into consideration and provides reasonable flexibilities to accommodate staff of color when there is a need to take vacation to visit their family from abroad. 
- Fenway CDC has 2 floating holidays for staff to take to observe their cultural or religion Holidays.</t>
  </si>
  <si>
    <t>qvcdc</t>
  </si>
  <si>
    <t>CHIP - QVCDC with a partner of the Town of Ware</t>
  </si>
  <si>
    <t>Local/Community Newspapers</t>
  </si>
  <si>
    <t xml:space="preserve">QVCDC provides professional training benefits, networking opportunities and recognition. </t>
  </si>
  <si>
    <t>capecdp</t>
  </si>
  <si>
    <t>- Organizational Mission Statement: Building a more diverse year-round community is in our mission statement. 
- Organizational Core Values: we are working on a Racial Equity/DEIB organizational policy statement.
- Strategic Plan: contains initiatives to address racial equity and build a more DEI organization. 
- Other Plan/ Work Plan: Community Investment Plan contains several objectives.
- Equity Team or Committee: Board DEIB Team working on assessment, policy statement and Board diversity.
- Leadership by Management Team: Staff Team working on training, policy statement.
- Plan or Program focused on Racial Equity, or on Diversity, Equity, and Inclusion - or Other: Small business program outreach targeting BIPOC small businesses.</t>
  </si>
  <si>
    <t>The CDP partnered with other local nonprofits to hire The Impact Seat which supported Board and Staff assessments and training. The CDP recently hired a consultant to address staff retention and recruitment challenges which include assessing and modifying organizational culture to improve inclusion and belonging issues.</t>
  </si>
  <si>
    <t>Benefits and ongoing professional development</t>
  </si>
  <si>
    <t>Staff has taken workshops and trainings offered by Martha's Vineyard Nonprofit Collaborative as part of their Diversity, Equity and Inclusion Series. In addition, we have identified racial equity and DEI as a criterion when recruiting board members and staff.</t>
  </si>
  <si>
    <t>Trainings revolving around racial equity, diversity in the workplace and DEI are encouraged and made available to all board members and staff at no cost. Additionally, our organization's mission is rooted in supporting a diverse and vital community on the island of Martha’s Vineyard by creating and sustaining permanently affordable housing, both rental and ownership.</t>
  </si>
  <si>
    <t>haccape</t>
  </si>
  <si>
    <t xml:space="preserve">Housing Assistance programs are open to all, a policy and philosophy we take very seriously.  This is reflected in our mission and vision statements as well as in our service plan for clients.  Our application for services are available online and in person in English, Spanish and Portuguese.  We employ bi-tri lingual staff and recently hired a 
The demographics of our staff are consistent with the demographics of Barnstable County,  91% of our county population is white (non-Hispanic).
Housing Assistance Board member, Tara Vargas-Wallace, founded Amplify POC Cape Cod as a racial justice initiative to help amplify the businesses owned by people of color (POC) on Cape Cod after the murder of George Floyd.   As a Puerto Rican woman who is married to a Black man and mother to three promising Black children and as a social justice activist in the community, this issue was personal to Tara. In the spring and summer of 2020, community members began reaching out to Tara to ask how they could support the Black community. A list of Black owned businesses did not exist for the Cape region, and therefore, Tara created one as part of Amplify's first endeavour.
After some discussion with her local NAACP it was decided that due to the dynamics on the Cape it would be best to include all businesses owned by people of color as there simply weren't enough Black-Owned businesses in the region. The goal then became to amplify business owned by all marginalized groups of people thus adopting the term POC for People of Color.
Amplify is a 501C3 Nonprofit Organization that also provides training and educational opportunities to enhance economic development among people of color on the Cape. Because of systemic racism, we know that the COVID pandemic has disproportionately impacted POC and now is an especially important time to support small local businesses, especially those owned and operated by POC. We're hoping that Amplify - as a community driven initiative - helps to create a more equitable Cape Cod by fostering growth within and for our community.
As a former Housing Assistance client and an advocate for people of color, Tara is a critical resource for us for racial equity for our staff and our clients. </t>
  </si>
  <si>
    <t xml:space="preserve">We support our professionals of color through our culture of inclusion.  Housing Assistance provides a culture of open door policies and transparency of the leadership team, zero tolerance for any kind of discrimination by leadership, peers or clients based on race, ethnicity, sexual orientation, gender identity, religious preferences, etc. and internal promotion opportunities.  </t>
  </si>
  <si>
    <t>nwsoma</t>
  </si>
  <si>
    <t>NHS aims to apply a REDI or EDI lens to all of our programs and initiatives.</t>
  </si>
  <si>
    <t>Dr. Hang Le Ngo and Dr. Maritsa Barros.</t>
  </si>
  <si>
    <t>Professional training.</t>
  </si>
  <si>
    <t>TLSN</t>
  </si>
  <si>
    <t xml:space="preserve">For LSN it is stated in our mission the values of diversity, equity and inclusion by stating as organizational priorities our goal to support of the Latino community and other immigrant communities in Lynn and in Massachusetts.  Our Bylaws and strategic plan (CIP) establish clear governance guidelines to ensure proper DEI representation of the communities we serve. </t>
  </si>
  <si>
    <t xml:space="preserve">Our staff is 100% BIPOC.  Even thought we're small in revenue size and do not have the ability to offer additional financial incentives; LSN provides training opportunities for our different instructors which would include Neighborworks or HUD trainings. When we are invited to events, meetings other staff members are invited as an opportunity to network and connect.  We also welcome staff members to be creative and offer suggestions, ideas, changes and support their leading these efforts. </t>
  </si>
  <si>
    <t>somervillecc</t>
  </si>
  <si>
    <t>We have a Racial, Equity &amp; Inclusion management team at Somerville Community Corporation comprised of CEO, Director and two staff members. We meet on a monthly basis, which provides us with the material to support our bi-monthly "Lunch &amp; Learn" series with our staff. We use this time to review topics of importance around DEI and our goal is to begin writing ideas, so that we can incorporate them in our Strategic Plan discussions with the board for 2023.</t>
  </si>
  <si>
    <t>We are currently working with Diane Wong who is helping us with a DEI strategy. We have applied for an ARPA grant that will not only support training to SCC, but we are also hoping other organizations in the City of Somerville. Our goal is that Diane will drive the DEI strategy around this topic for our Strategic Plan.
https://www.dianewongconsulting.com/</t>
  </si>
  <si>
    <t>We work really hard to support, train and coach our staff. Our job descriptions to not have educational language and we also post jobs with a salary range, so that we are not only staying competitive, but the applicant understands that we promote equity as well. We have been fortunate to create an inclusive culture that supports the mission and values that we aspire in this organization.</t>
  </si>
  <si>
    <t>comteam</t>
  </si>
  <si>
    <t xml:space="preserve">We are actively working towards interweaving racial equity and DEI language and approaches throughout all processes and levels of our organization. Our work as a community development organization facilitates, provides, and advocates for the exact type of equitable access to resources and opportunities that is the foundation and heart of DEI work. We are actively working on DEI employee-related matters such as succession planning, professional development, and leadership coaching for staff of marginalized backgrounds. Our values and mission statement represent much of what DEI work requires.
We have an active DEI committee comprising of staff across the agency and representing diverse backgrounds and experiences, who help carry out projects and initiatives. We also have nine Employee Resource Groups that hold regular meetings for members of marginalized identities and experiences, which provide an ongoing support and discussion group for its members and opportunities for learning and engagement for the agency as a whole.
We are on the verge of launching an agency-wide DEI training, which will touch upon the following core essential components of a robust, thorough, and cutting-edge overview of current DEI content, issues, and ideas: foundational terms, race and systemic racism, LGBTQ+ community, religious diversity, neurodiversity, disabilities and ableism, ageism, generational diversity, microaggressions, and ally ship and action steps.
</t>
  </si>
  <si>
    <t xml:space="preserve">We regularly work and meet with local organizations that are also actively working on DEI matters within their organizations and in the larger communities. This includes a local DEI practitioners group that meets bi-monthly and includes the following partners: Enterprise Bank, Lowell Public Schools, Middlesex Community College, Imprivata, the Town of Andover, UMass Lowell, Coalition for a Better Acre, Lowell Community Health Center, among others. We have also worked with several consulting firms for some of our DEI training and project needs, and have made it a point to work specifically with minority and/or women-owned enterprises. </t>
  </si>
  <si>
    <t>Staff bonus for referrals and hiring</t>
  </si>
  <si>
    <t xml:space="preserve">Community Teamwork has implemented Employee Resource Groups (ERGs) in the past year, that support our staff; and they provide a space for employees of color to support each other. We have sent high-potential employees to the Institute for Non-Profit Practice IINP) for leadership development training; helping to equip impact leaders with the skills, resources, networks, and confidence they need to advance in our organization and with our mission. </t>
  </si>
  <si>
    <t>actinc</t>
  </si>
  <si>
    <t>madisonparkdc</t>
  </si>
  <si>
    <t>As part of an organizational strategic plan, MPDC has established a permanent REDI (Racial Equity Diversity and Inclusion) Committee composed of both staff and board members and dedicated an annual budget to support facilitation, training and other resources.</t>
  </si>
  <si>
    <t>Tameka Moss Consulting</t>
  </si>
  <si>
    <t>-MPDC is committed to retaining its exemplary staff via:
-Excellent pay &amp; benefits (compensation is higher than industry standard ): Two items worth noting in this category specifically: 1) MPDC adopted a new approach to end of year bonuses two years ago in which a portion of the total bonus pool is split equally among ALL staff regardless of salary and seniority, as a baseline end of year bonus; staff then receive additional bonus pay beyond that based on performance and salary; 2) MPDC instituted a new cost of living adjustment (COLA) this year, in recognition of the impact of the current economic climate due to inflation and its disparate impact on staff based on salary; for employees making under $75,000, MPDC's board approved a COLA of 8.7%, while employees making $75,000 or over received a 5% increase. Previously, MPDC applied a standard 3% increase among all staff.
-Flexible work-schedule, including continued remote working options
-Opportunity for growth and mentorship, including investment in coaching for emerging leaders (MPDC invests in our staff)
-Majority staff and leadership of color, which helps attract diverse candidates and ensure an environment that is welcoming to a diverse range of background
-Frequent (regular &amp; consistent) check-ins, which helps create a highly supportive environment
-On-going commitment to create and assess and authentic and inclusive environment  (REDI)</t>
  </si>
  <si>
    <t>gwlawrence</t>
  </si>
  <si>
    <t>SEACMA</t>
  </si>
  <si>
    <t>SEACMA has a long history of promoting racial equity and diversity, equity, and inclusion. These priorities are reflected in the organization’s mission, vision, planning, policy, and practice. SEACMA serves a diverse community of immigrants, refugees, and asylees in Greater Worcester, and Central/Western Massachusetts. SEACMA consistently hires leaders and employees with extensive knowledge of the community they serve. Further, SEACMA has a practice of promoting from within. Many of SEACMA’s leaders and employees have direct experience with the immigrant and/or refugee journey. SEACMA’s board members have direct connection with the community; many board members have direct experience with the immigrant and/or refugee journey. SEACMA employees have linguistic- and culturally relevant knowledge of the community. SEACMA is committed to ensuring that community members are provided with leadership and staff who have intimate knowledge and understanding of their needs. SEACMA staff are diverse in religion, ethnicity, age, and gender; most grew up in Worcester.</t>
  </si>
  <si>
    <t>Referrals</t>
  </si>
  <si>
    <t>SEACMA is a small organization which serves immigrants, refugees, and asylees, primarily from Southeast Asia, in the City of Worcester. Many of SEACMA’s staff, board members, and volunteers have deep connections to the community and many have their own immigrant experiences. The decision to work with the organization is often directly tied to the link to the community and the desire to work for its success.
SEACMA recruits individuals who are tied to the community, provides training and leadership development, and has a practice of promoting from within when possible.</t>
  </si>
  <si>
    <t>lawrencecw</t>
  </si>
  <si>
    <t>Our current Strategic Plan states: "This strategic plan lays out our priorities, four pillars necessary to build a just and peaceful community and society: housing justice, economic justice, education justice, and social justice. Interwoven through all aspects is the call for racial justice. While we understand that our work under each pillar is interconnected and overlapping, we have structured this plan under each area for focus, clarity, and ability to measure progress. All of this work will require a coordinated, integrated approach to program and project design and delivery that fosters economic mobility and community revitalization."
Our Mission and Vision statements can be found on our website and the language emphasizes equity and inclusion.
We are currently planning for staff trainings in the DEI arena.</t>
  </si>
  <si>
    <t>We actively invest in training and development for all our staff, and also recruit heavily for entry-level positions from within our own workforce training programs.  We prioritize bilingual/bicultural abilities for most staff positions, and have made intentional efforts to cross-train staff from other Departments and professional backgrounds in areas where people of color and under-represented, like Finance and Real Estate.  75% of our current Program Department Directors are people of color,  all were promoted from within, and half of them were program participants or volunteers before joining staff.</t>
  </si>
  <si>
    <t>missionhillnhs</t>
  </si>
  <si>
    <t>Management is 50% minority..
Goals set for MBEs in our developments' use of MBEs
Goals set for minority hiring by our general contractors in our projects..</t>
  </si>
  <si>
    <t>Benefits and recognition.</t>
  </si>
  <si>
    <t>ACEDONE</t>
  </si>
  <si>
    <t xml:space="preserve">Equity Plan - The population being served has been inundated with disparities from a racial and immigrant status lens, the staff and service design counters those aspects. 
Organizational Mission Statement - African Community Economic Development of New England’s mission is to partner with families to help African refugees and immigrants in Boston develop a self-sufficient and vital community by providing education and life experience to thrive socially, professionally, and economically.
Organizational Vision Statement - Empowering the community through education.
Organizational Core Values - We value integrity, respect, relationship, trust, consensus-building, open communication, a client-centered approach, accountability, and innovation.
Strategic Plan, Other Plan/ Work Plan  - The plan is mission-centered based on a resilient community that has fostered trust through long-standing commitments to current and emerging needs rooted in cultural and language ties. This strategic plan aims to strengthen ACEDONE financially and organizationally; build and enhance successes with existing programming and improve the system and procedural support to ensure long-term community impact.
Other Board-approved policies, Equity Team or Committee, Leadership by Management Team - The board and staff is made up predomionantly of BIPOC individuals that speak to the lived experiences of the community being served. 
Staff Training &amp; Staff Retreat - The training covered is based on the needs of the staff and wellness incorporates a culturally informed methodology. 
</t>
  </si>
  <si>
    <t xml:space="preserve">ACEDONE holds quarterly professional development workshops that enhance knowledge and influence wellness to ensure that we retain healthy work environment that prioritizes who we serve and those delivering the services. Additionally, ACEDONE supplements academic merit by supporting employees with a 50% tuition offset for every semester they are enroled in a higher institution of learning. </t>
  </si>
  <si>
    <t>wcgcdc</t>
  </si>
  <si>
    <t xml:space="preserve">With respect to the involvement of community residents and stakeholders WCG continues with its 80% resident driven Board of Directors. Working with our Board President and Community Organizer we continue to develop WCG residents and First Time Homebuyers into our board composition.  In 2022, WCG had five Board Members.   Our mentored Board Co-chair from 2021 was voted in as Board Chair in 2022.  During 2021 WCG worked with their DEI consultant to unravel our ways of how we serve our constituents and stakeholders. While we did not embark upon specific DEI training in 2022 as we did in 2021, we did carry what we learned into our hiring practices in 2022.  Initially, the DEI scope of work emphasized building organizational capacity to better understand how DEI can improve strategic priorities and outcomes, improve customer service, and better meet the needs of the communities we serve. 
We implemented DEI strategies in 2022 by the following:
•	Hired 4 new employees, all bi-lingual English/Spanish and from the neighborhood.
•	Hiring decisions were based on group interviews with WCG’s current staff.
•	Creation of two new positions, Asset Manager and Residential Services Coordinator.  
•	DEI continued to be at the forefront of voting for new Board members.  Although our recruitment of new members has not been particularly strong, in December of 2022 we interviewed two, one a resident of our 126 Chandler Street building that has been working with us on various projects over the year and the Pastor of All Saints Church in our neighborhood.  Both will officially begin in February of 2023.  We continue our work towards bringing more residents on board.
In December of 2022 WCG engaged for another year with our DEI consultant Dr. Isaac Tesfay.   WCG and the consultant agree to a long-term commitment to increase internal diversity, equity, and inclusion (DEI) capacities, as well as using a DEI lens to assess organizational services and strategies. Prioritized efforts will focus on: 
•	Worcester Common Ground D&amp;I Plan of Action 2023-2024 
•	Mission clarification and scope (who are we? Who do we serve? How do we do it?)  
•	Deeper understanding of community needs and issues (community specialists) 
•	Clearer and targeted marketing and branding (uplift and delineate programs/services)
In February of 2022 we engaged both staff and board together for our first workshop together.  The main topic was defining what a leader is.  This became a robust discussion.  WCG has a staff of 7 each of us heading our own parts of the organization (real estate, asset mgt., property management, residential services coordinator, community organizing).  We all overlap in our work and need to have an understanding of each others roles.  The overarching goal in this is to have each of our core team eventually hire folks to work with each of them and expand our staff to serve our neighborhood in a more effective manner.  This process will take time and is dependent partially on some of our real estate transactions and ability to engage more donors.  
WCG is committed to its continued work from the list above.  At this point in time many pieces are in process.  We believe that by the end of 2022 many of the prescribed goals above will be in final form.  
</t>
  </si>
  <si>
    <t xml:space="preserve">Dr. Isaac Tesfay has been working with WCG since January of 2021.  In 2022 we carried out our work with him by creating inclusive job descriptions and hired employees from the neighborhood that reflect the residents we serve. </t>
  </si>
  <si>
    <t xml:space="preserve">In the last two years WCG hired many new employees as a result of loss of employees during the pandemic.  While unfortunate at the time as we were operating with three people on staff, we managed to employ an amazing team of bilingual members who understand our residents short comings.  WCG offers all of its full-time employees with fully paid health and dental insurance, 2-4 weeks vacation, 40 hours of sick time,  Life Insurance, 12 paid holidays,  2% + 3% bonus for funds vested in our 401k program.  WCG pays for all trainings that employees have interest in for example, LIHTC compliance license through Spectrum, Mel King trainings, Webinars, OSHA and other various needs that our employees may request.  We encourage our team to become board or committee members in their area of interest with local organizations that may become future partners.   We also make sure that there are one on one weekly meetings with ED and each team member to work thru potential or existing complications.  It is highly important for the leader of the organization with the most institutional knowledge to share this information in a meaningful way to guide new team members towards success.  We will be meeting once a week as a team with Dr. Tesfay to work on furthering our DEI goals and exploring where the new team wants to improve our services and empower our residents by ending the cycle of poverty for residents who are willing and able to deepen their goals and ambitions with us. </t>
  </si>
  <si>
    <t>cedcsm</t>
  </si>
  <si>
    <t xml:space="preserve">DEI is infused into CEDC's Core Values as an organization committed to economic justice. We  are a trusted resource center that has created a welcoming environment for people with less-privileged identities and we have prioritized our hiring practices to be reflective of the community we serve. We are very cognizant of language. literacy and technology barriers that have impacted access to economic opportunities, healthcare, education and basic human needs.  We work diligently to not only address these disparities by providing individuals direct assistance, but we also work to change wider systemic issues through statewide advocacy and organizing. </t>
  </si>
  <si>
    <t>professional training, recognition, networking opportunities</t>
  </si>
  <si>
    <t xml:space="preserve">Throughout 2022 NSCDC has been working on a Strategic Plan with a Racial Equity Diversity &amp; Inclusion focus for the future.  REDI is imbedded in everything we do at NSCDC, but through Staff training sessions and Board retreats we are exploring areas to expand our focus on this work and operate more intentionally from a REDI lens in the future.  </t>
  </si>
  <si>
    <t>One on One Executive Training</t>
  </si>
  <si>
    <t>Dananai Morgan</t>
  </si>
  <si>
    <t>Social Media, Community Job Boards and at Housing Portfolio</t>
  </si>
  <si>
    <t xml:space="preserve">Excellent benefits, holiday sabbatical time along with generous vacation time, opportunities for individual and team professional development, networking through community partners and community foundations, recognizing achievements not only internally but through social media and news outlets.  </t>
  </si>
  <si>
    <t>justastart</t>
  </si>
  <si>
    <t xml:space="preserve">Just A Start's goal is to address the systemic inequities that make our work necessary. Just A Start very effectively assists low- and moderate-income residents to navigate inequitable systems. We are committed to addressing those inequities through policy advocacy and community engagement. Under the leadership of Executive Director Carl Nagy-Koechlin, along with an effective and committed board and staff leadership team, Just A Start has deliberately and successfully made our staff and board more diverse and representative of the people we serve. Over the past three years, we have recruited four new Board members of color and have increased the percentage of staff who are people of color from 15% in 2019 to 55% currently.
Our 18-member Board of Directors reflects the diverse talents, backgrounds, and circumstances of the Cambridge community, including tenants of our properties, alumni from our workforce training programs, and housing improvement program participants. Twenty-five percent are low-income, and over half are people of color.
In 2022, Just A Start engaged YW Boston to lead a DEIB training and goal-setting process led by a cohort of board and staff members. Three clear goals emerged from the process:
A) Community Connection: Develop and maintain a welcoming, caring, and learning culture with a shared vision of social justice. Create opportunities for community building across the organization, and dialogues about and across differences in identity; barriers of cultural, racial bias; and workplace norms and expectations. We provide staff training, internal community building activities, facilitation for affinity groups around racial/ethnic/gender identities, and external community learning events.
B) Equitable Compensation: Evaluate pay grades, benefits, and overall compensation package with an equity lens. 
C) Advance Equity Through Feedback Loops: Develop a culture of collecting stakeholder feedback equitably, analyzing and acting on that feedback, and reporting back on results. 
</t>
  </si>
  <si>
    <t xml:space="preserve">We worked with YW Boston to setup DEI groups composed of board members and staff, as well as create an organization plan to reach our three DEI goals. </t>
  </si>
  <si>
    <t>NOAH</t>
  </si>
  <si>
    <t>In addition to our Mission, Vision, Core Values/Princip.s, NOAH's entire programming focuses on racial equity and inclusion. Over half of all clients each year are BIPOC. All client-serving staff are bilingual. In particular, NOAH's CBE programming works towards social cohesion and equity in all it does.</t>
  </si>
  <si>
    <t>Benefits, professional training, recognition, etc.</t>
  </si>
  <si>
    <t>Wellspring</t>
  </si>
  <si>
    <t>Formed a racial equity working group. 
Surveyed Board re. need and interests re racial equity. Most Board members have some experience with racial equity training and frameworks. 
Working on scheduling training/discussions</t>
  </si>
  <si>
    <t xml:space="preserve">A number of Board and volunteers have trained w Undoing Racism. 
One person worked as a DEI officer. 
</t>
  </si>
  <si>
    <t xml:space="preserve">We are working towards narrowing the pay and benefits differentials for all staff. Considering equal pay across the board. 
Roles are somewhat flexible depending on the interests and strengths of staff. This means that while there are some core areas of responsibility, it is quite possible for staff to move into new areas in coordination with the rest of staff. 
</t>
  </si>
  <si>
    <t>waterfrontleague</t>
  </si>
  <si>
    <t xml:space="preserve">WHALE continues to diversify our Board of Directors and staff.  We choose projects that promote equality and inclusion.  </t>
  </si>
  <si>
    <t>Professional training and networking</t>
  </si>
  <si>
    <t>dsni</t>
  </si>
  <si>
    <t>Within our mission, we work to create a diverse neighborhood. This is maintained by board members, board policies and leadership. Our staff and board are comprised of people that represent the community we serve. We hold staff trainings and retreats that prioritize DEI and Racial Equity.</t>
  </si>
  <si>
    <t>Muadi Dibinga</t>
  </si>
  <si>
    <t>DNI works to provide professional training opportunities for staff members, including virtual and travel opportunities to conferences. We offer competitive benefits packages. We work to hire residents from our community in order to have our staff represent the community itself. DNI offers a flexible work environment and schedule to increase retention.</t>
  </si>
  <si>
    <t>ibaetc</t>
  </si>
  <si>
    <t xml:space="preserve">We participated in MACDC DEI pledge cohort in 2022 </t>
  </si>
  <si>
    <t xml:space="preserve">•	IBA is a welcoming, inclusive, supportive workplace culture.  
•	IBA staff enjoy competitive pay, generous benefits including paid time off and scheduling flexibility to the extent possible.   
•	IBA staff  attend trainings, receive mentoring from Supervisors and others through weekly check-ins and an active “open door” policy where senior leaders are accessible for supportive guidance or constructive feedback.  
•	IBA recognize and celebrates talent and accomplishments through its active social media posts highlighting individual staff members and teams.   
</t>
  </si>
  <si>
    <t>abcdc</t>
  </si>
  <si>
    <t xml:space="preserve">Establishing Racial Equity Committee
DEI Consulting
DEI &amp; racial equity work in program work plans
staff and board training annually </t>
  </si>
  <si>
    <t xml:space="preserve">901 Consulting </t>
  </si>
  <si>
    <t>Professional training, networking opportunities, recognition, are provided to all staff</t>
  </si>
  <si>
    <t>metrowestcd</t>
  </si>
  <si>
    <t xml:space="preserve">Metro West CD was an early adopter of the MACDC Racial Equity Pledge.  The entire staff attended a two-day racial equity training and then discussed our reactions/learnings from the training. We added attending ongoing racial equity trainings to our job descriptions and employee handbook, ,and plan to apply a racial equity lens to our strategic planning process in 2023. </t>
  </si>
  <si>
    <t>Racial Equity Institute</t>
  </si>
  <si>
    <t>fccdc</t>
  </si>
  <si>
    <t>Five years ago, the FCCDC board and staff started spending time looking at our implicit bias, structural racism, power dynamics, and other racial-equity issues. We are looking for ways we can do things differently to be more welcoming to more people of color and underserved populations that we have not engaged with as much as we could. We have been analyzing the characteristics of white-dominant culture and learning about our own white fragility, which can block us from making necessary changes. This work will continue and the FCCDC has taken a lead role in the larger community by organizing business and community leaders in a Welcoming and Belonging Group of Franklin County that meets periodically to discuss our combined efforts to be a more welcoming community to all people.</t>
  </si>
  <si>
    <t>Our staff person, Traci Talbert, Racial Justice Community Engagement Leader, provides a lot of support and we bring in others people occassionally.</t>
  </si>
  <si>
    <t xml:space="preserve">From the job description through the interviews and into the onboarding process we talk a lot about racial justice and encourage the new people to participate in our discussions. We have not developed anything special yet for professional of color, but have let them know we are continuing to learn and be better.
For our last 3 Job Descriptions we have added a section at the top called Get to Know Our Culture.  It may be a little aspirational but we want to get there. See a recent job description on our website here - https://www.fccdc.org/wp-content/uploads/2023/02/202302-Lending-Associate-Job-Description.pdf
</t>
  </si>
  <si>
    <t>swbcdc</t>
  </si>
  <si>
    <t xml:space="preserve">We have always had a racially mixed Board of Directors, but this year BIPOC members are now 8 of the 15 person majority. 
At our annual meeting, held after 2 COVID cancellations in the past 3 years, THIS year we had 100 people at the George Wright Golf Clubhouse, incluing and a majority of speakers from our own housing,  board members, business owners, and also program leaders. 
Our Fairmount Indigo Climate Change program funded by Kresge has both hired and promoted a BIPOC local resident in one of our properties. She got a much higher salary and benefits over her previous job in a hospital. She has been a star in our corridor wide efforts and advocacy, as well as recruiting many new people for trainings, state house visits, etc.
In our summer Green Team, working in urban wilds, the number of paid teens has grown to 20 high school age participants and 4 college age crew leaders. In our housing development work, the entire construction crew, fixing life safety problems and upgrading the newly bought houses, has been a Latino owned business with all long- time Latino Boston residents. </t>
  </si>
  <si>
    <t xml:space="preserve">In the past, SWBCDC worked with consultant Harry Smith as an equity and strategic consultant. In 2019 we also worked with Empower Success Corps. In 2023 we are planning to launch our next strategic plan and are considering whether to hire any consultant or utilize the experience of our senior board and staff members. </t>
  </si>
  <si>
    <t xml:space="preserve">raise wages, provide benefits, allow staff to decide on preferred schedule; training at Mel King Institute; send to regional and national conferences; </t>
  </si>
  <si>
    <t>jpndc</t>
  </si>
  <si>
    <t>Mission Statement: To transform the lives and amplify the voices of Boston residents who have been excluded from prosperity by racial and economic inequity
Core Values: include "We have a responsibility to examine our practice to create as inclusive an organization as possible, particularly in relationship to the participation and leadership of low-income people, people of color, immigrants and women" and "Because the economic system creates and perpetuates inequality, systemic barriers to opportunity must be actively addressed in order to create racial and economic justice."</t>
  </si>
  <si>
    <t>*Competitive salaries and benefits
*Recognition
*Internal promotions</t>
  </si>
  <si>
    <t>dtauntonf</t>
  </si>
  <si>
    <t xml:space="preserve">Our organization recently completed drafting a 5 year strategic plan.  We sought community impact through various platforms: social media, direct mailers, and in person community meetings.  We invited a diverse group of community partners to weigh in on what issues they felt was important for us to prioritize for the next five years.  </t>
  </si>
  <si>
    <t>mainsouthcdc</t>
  </si>
  <si>
    <t xml:space="preserve">Mission Statement:
The Main South CDC is a neighborhood based and governed organization that, through inclusive decision-making, continues to create a neighborhood of opportunity for all and promote our core principles of social justice and racial equity.  We advance our mission through the development and sustainability of quality affordable housing, the advancement of educational, economic and recreational opportunities and the creation of a safe and healthy physical environment.   
Vision and Value Statement in Strategic Plan:
The Main South CDC is a neighborhood based and governed organization that, through inclusive decision-making, continues to create a neighborhood of opportunity for all and promote our core principles of social justice and racial equity.  We advance our mission through the development and sustainability of quality affordable housing, the advancement of educational, economic and recreational opportunities and the creation of a safe and healthy physical environment.   
The Main South CDC upholds our vision of a diverse, inclusive, vibrant and safe community; where local residents live in quality affordable housing, earn a livable wage, have access to services and a thriving small business community and where ongoing collaborative partnerships provide a promising future for all.
The Main South CDC values a commitment to inclusivity and equity for all; collaborative partnership building; developing sustainable leadership through mentoring and coaching; consensus building; a commitment to embracing vibrant cultural diversity and the access to quality affordable housing.
Main South CDC Strategic Plan:  Priorities, Strategies and Actions:
As we look to the future; the Main South CDC board has developed four priority areas for this strategic plan.  Our work is guided by our mission, vision and values and is grounded in our commitment to social justice and racial equity.
Leadership by Management Team:  The Main South CDC's leadership management team comprises four individuals.  The Executive Director, the Director of Finance, The Director of Property Management and the Assistant of Property management.  Of these four position, 75% are minority employees, and 75% are women.
The Main South CDC's business development work in the commercial corridor is focused on he BIPOC business community and supporting and promoting business development and growth in the area as well as creating generational wealth opportunities through real estate ownership.   
</t>
  </si>
  <si>
    <t xml:space="preserve">We provide opportunities for trainings related to professional development and frequent performance reviews to ensure that senior management staff are being competitively compensated.  We have a history of a stable employee leadership base.  Three of the senior managers have been with the CDC over 20 years. </t>
  </si>
  <si>
    <t>We have made conscious and successful efforts to recruit a diverse board both in terms of race and in terms of economic class.  We have also prioritized mobilizing populations that include people of color with our tenant organizing plans.  We held a half-day conference in January to ensure that diverse businesses were well-informed on opportunities for contracts in the Town of Brookline's spending of ARPA funds including the Brookline CDC,</t>
  </si>
  <si>
    <t>Boston Neighborhood CLT</t>
  </si>
  <si>
    <t>Our core mission and all areas of work focuses on racial equity given racial housing disparities we are trying to combat through our model.
Our by-laws implicitly enforce DEI and racial equity by requiring 2/3 participation on our board from residents living in our CLT and close-by neighborhoods, and the neighborhoods we represent are majority BIPOC.  29/30 BNCLT households are occupied by black and brown families.
We also prioritize BIPOC and local workers for our contracts and staffing.</t>
  </si>
  <si>
    <t xml:space="preserve">Harry Smith </t>
  </si>
  <si>
    <t>While we haven't yet reached the $1000/person training threshold, we do encourage staff to participate in training programs, workshops, and conferences.  Our team is brand new and growing, so we have yet to implement formalized strategies and policies.  That said, our board is minority led and very engaged in the work and support of the staff team.  As we grow, we are committed to offering the support and networking opportunities for each of our staff members to deepen their experience and skills, and gain the support they need.  Our team as of 12/31/22 consisted of 2 people, one of whom was hired in October at a senior level position, so there has been no opportunity for promotion.</t>
  </si>
  <si>
    <t>OneHolyokeCDC</t>
  </si>
  <si>
    <t>OneHolyoke CDC's board has favored a focus on looking outward when considering racial equity. We reflect on the core elements that guide our board management and staff to ensure we articulate a clear intention to be racially equitable and advance diversity equity and inclusion. We act in our programming, hiring, performance reviews, and within organizational meetings to ensure everything we do in our community reflects our commitment to these values.</t>
  </si>
  <si>
    <t>Paul Robinson Associates</t>
  </si>
  <si>
    <t>We have a positive work environment with open a door policy. As a company we have fulfilling networking and volunteering opportunities and there is also opportunities for professional training and enrichment support.</t>
  </si>
  <si>
    <t>Total</t>
  </si>
  <si>
    <t>Asian CDC</t>
  </si>
  <si>
    <t>Brookline CDC</t>
  </si>
  <si>
    <t>Hilltown CDC</t>
  </si>
  <si>
    <t>North Shore CDC</t>
  </si>
  <si>
    <t>Nuestra Comunidad</t>
  </si>
  <si>
    <t>Island Housing Trust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</si>
</sst>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ont>
    <font>
      <b/>
      <sz val="11"/>
      <color rgb="FF000000"/>
      <name val="Calibri"/>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0" fontId="1" fillId="0" borderId="0" xfId="0" applyFont="1" applyAlignment="1">
      <alignment wrapText="1"/>
    </xf>
    <xf numFmtId="0" fontId="0" fillId="0" borderId="0" xfId="0" applyAlignment="1">
      <alignment wrapText="1"/>
    </xf>
  </cellXfs>
  <cellStyles count="1">
    <cellStyle name="Normal" xfId="0" builtinId="0"/>
  </cellStyles>
  <dxfs count="67">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rgb="FF000000"/>
        <name val="Calibri"/>
        <scheme val="none"/>
      </font>
      <alignment horizontal="general" vertical="bottom" textRotation="0" wrapText="1" indent="0" justifyLastLine="0" shrinkToFit="0" readingOrder="0"/>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91A8550-30DF-4C1D-817D-FE4F4555406A}" name="Table1" displayName="Table1" ref="A1:BN61" totalsRowCount="1" headerRowDxfId="66">
  <autoFilter ref="A1:BN60" xr:uid="{491A8550-30DF-4C1D-817D-FE4F4555406A}"/>
  <sortState xmlns:xlrd2="http://schemas.microsoft.com/office/spreadsheetml/2017/richdata2" ref="A2:BN60">
    <sortCondition ref="A2:A60"/>
  </sortState>
  <tableColumns count="66">
    <tableColumn id="1" xr3:uid="{71CFBF61-79D4-45CC-AA4E-4022D4A40E99}" name="CDC" totalsRowLabel="Total" dataDxfId="65"/>
    <tableColumn id="2" xr3:uid="{77B8C23D-E7F0-4EE3-BB10-0CE660732894}" name="Is Racial Equity and/or Diversity, Equity and Inclusion a priority for your organization?: Yes" dataDxfId="64"/>
    <tableColumn id="3" xr3:uid="{EE639AA5-C32F-4528-9539-00AC667F2149}" name="Is Racial Equity and/or Diversity, Equity and Inclusion a priority for your organization?: No" dataDxfId="63"/>
    <tableColumn id="4" xr3:uid="{88CC4158-27D7-4768-8857-EDAF1D9FCAB0}" name="Is Racial Equity and/or Diversity, Equity and Inclusion a priority for your organization?: Unsure" dataDxfId="62"/>
    <tableColumn id="5" xr3:uid="{FA3A8BE6-7DA7-4C54-9ECC-524D4B0E1DC1}" name="Equity Plan: Racial Equity" dataDxfId="61"/>
    <tableColumn id="6" xr3:uid="{AA671A4F-CDBC-4E12-8540-03AAF58353F1}" name="Equity Plan: DEI" dataDxfId="60"/>
    <tableColumn id="7" xr3:uid="{7F7093AE-37B4-4DE2-8310-2F7B2E775C3E}" name="Organizational Mission Statement: Racial Equity" dataDxfId="59"/>
    <tableColumn id="8" xr3:uid="{F9565083-BE80-497B-B913-E78F75593540}" name="Organizational Mission Statement: DEI" dataDxfId="58"/>
    <tableColumn id="9" xr3:uid="{679EA8FE-2FCE-41CF-82A9-1F22981076F7}" name="Organizational Vision Statement: Racial Equity" dataDxfId="57"/>
    <tableColumn id="10" xr3:uid="{75AF4D9C-D2CC-443A-837F-D4941D0FFDF6}" name="Organizational Vision Statement: DEI" dataDxfId="56"/>
    <tableColumn id="11" xr3:uid="{EABE223F-BC98-4B06-9A04-B185C3004B10}" name="Organizational Core Values: Racial Equity" dataDxfId="55"/>
    <tableColumn id="12" xr3:uid="{A9649809-EBAF-499F-96A6-53A419D2AFB1}" name="Organizational Core Values: DEI" dataDxfId="54"/>
    <tableColumn id="13" xr3:uid="{94138728-7E8C-41CC-95FE-F2DE38A38F6F}" name="Strategic Plan: Racial Equity" dataDxfId="53"/>
    <tableColumn id="14" xr3:uid="{5351F17D-5D46-4889-95CB-F471C559E5B9}" name="Strategic Plan: DEI" dataDxfId="52"/>
    <tableColumn id="15" xr3:uid="{55072B39-A9F6-4254-9D34-43CF1B5AA2A4}" name="Other Plan/ Work Plan: Racial Equity" dataDxfId="51"/>
    <tableColumn id="16" xr3:uid="{06CB8971-E934-4036-903A-04A5F5CB5F7E}" name="Other Plan/ Work Plan: DEI" dataDxfId="50"/>
    <tableColumn id="17" xr3:uid="{D3740A13-5219-4FBC-A354-EE28656325BA}" name="Other Board-approved policies: Racial Equity" dataDxfId="49"/>
    <tableColumn id="18" xr3:uid="{5DA59BB2-1B9B-4E75-8600-47FBC657FC22}" name="Other Board-approved policies: DEI" dataDxfId="48"/>
    <tableColumn id="19" xr3:uid="{C5981C42-4BA1-4139-A60C-6DC7C8DDE09E}" name="Equity Team or Committee: Racial Equity" dataDxfId="47"/>
    <tableColumn id="20" xr3:uid="{69D911B0-353C-42D1-861E-CA63244534E5}" name="Equity Team or Committee: DEI" dataDxfId="46"/>
    <tableColumn id="21" xr3:uid="{DB5A00D5-6F4E-4C2D-A258-3511A314CBEF}" name="Leadership by Management Team: Racial Equity" dataDxfId="45"/>
    <tableColumn id="22" xr3:uid="{1EABB065-BC94-4043-92A5-EDB1944C0E59}" name="Leadership by Management Team: DEI" dataDxfId="44"/>
    <tableColumn id="23" xr3:uid="{C7BBAC0E-3DA2-4E32-A015-80142EB6D483}" name="Staff Training: Racial Equity" dataDxfId="43"/>
    <tableColumn id="24" xr3:uid="{37035BC2-E0B4-49FD-BCAC-DD1E785A93D3}" name="Staff Training: DEI" dataDxfId="42"/>
    <tableColumn id="25" xr3:uid="{E75B3F53-1ECA-4F83-85B0-E9CA6906B9A7}" name="Staff Retreat: Racial Equity" dataDxfId="41"/>
    <tableColumn id="26" xr3:uid="{9A75AB60-C6D3-49E9-AB6E-4A5DDD0FBF6C}" name="Staff Retreat: DEI" dataDxfId="40"/>
    <tableColumn id="27" xr3:uid="{9A41B178-A105-414C-8EF9-BB4FF1D85AC5}" name="Plan or Program focused on Racial Equity, or on Diversity, Equity, and Inclusion - or Other: Racial Equity" dataDxfId="39"/>
    <tableColumn id="28" xr3:uid="{FB3A79A4-795B-47E0-8422-E0997F1AB002}" name="Plan or Program focused on Racial Equity, or on Diversity, Equity, and Inclusion - or Other: DEI" dataDxfId="38"/>
    <tableColumn id="29" xr3:uid="{7F485356-B70C-4D9E-9637-B4BD58B29FB9}" name="Program Priorities: Racial Equity" dataDxfId="37"/>
    <tableColumn id="30" xr3:uid="{5CA686F2-D38C-453D-A537-6C029153BA60}" name="Program Priorities: DEI" dataDxfId="36"/>
    <tableColumn id="31" xr3:uid="{3B980466-BC4D-405E-88D5-905BC1F3D8A1}" name="Please describe the chosen areas using detail and/or examples." dataDxfId="35"/>
    <tableColumn id="32" xr3:uid="{FC639125-05B2-46A6-AEC4-87F3EB7E1CEC}" name="Have you hired a consultant(s), or do you work with other organizations, to support your racial equity work?: Yes" dataDxfId="34"/>
    <tableColumn id="33" xr3:uid="{F792B5D4-8882-425C-84A6-986C868110D7}" name="Have you hired a consultant(s), or do you work with other organizations, to support your racial equity work?: No" dataDxfId="33"/>
    <tableColumn id="34" xr3:uid="{45A5B239-1667-481F-BAC1-4EB142C3700E}" name="What is the work?: Staff Training" dataDxfId="32"/>
    <tableColumn id="35" xr3:uid="{5E0E573C-D279-4D68-9184-70AD12281735}" name="What is the work?: Staff Retreat" dataDxfId="31"/>
    <tableColumn id="36" xr3:uid="{2D0FCE7E-1CBF-4C5A-B1DD-5200EEEF8E7F}" name="What is the work?: Organizational Planning" dataDxfId="30"/>
    <tableColumn id="37" xr3:uid="{39285255-48AD-4AA6-AB05-7A953313E3C7}" name="What is the work?: Theory of Change" dataDxfId="29"/>
    <tableColumn id="38" xr3:uid="{13969B43-BD74-4158-BF29-1C2F497FAE81}" name="What is the work?: Logic Model" dataDxfId="28"/>
    <tableColumn id="39" xr3:uid="{0C61F6CA-3481-4CF4-9F4D-E24188C0EF33}" name="What is the work?: Workplan" dataDxfId="27"/>
    <tableColumn id="40" xr3:uid="{7E4D769A-9E9E-4806-9D80-BBDD422F9DBB}" name="What is the work?: Equity Plan" dataDxfId="26"/>
    <tableColumn id="41" xr3:uid="{690F3A0E-6F6C-4050-BB78-39F287220D4C}" name="What is the work?: Board Training" dataDxfId="25"/>
    <tableColumn id="42" xr3:uid="{18FCDE19-06CD-4DDB-BEC5-F14F920EBB65}" name="What is the work?: Other" dataDxfId="24"/>
    <tableColumn id="43" xr3:uid="{6DF73216-886E-4D1E-904C-145CC5D6AEE7}" name="What consultants or organizations have you worked with?" dataDxfId="23"/>
    <tableColumn id="44" xr3:uid="{A6777E76-0D2B-4E2F-88BF-42908436A31F}" name="How many full time equivalent (FTE) staff did your organization employ on December 31st?" totalsRowFunction="sum" dataDxfId="22"/>
    <tableColumn id="45" xr3:uid="{7ED68E7A-ED87-4541-A1C0-8652E94C4A95}" name="In total, how many senior positions does your organization have as of December 31?" totalsRowFunction="sum" dataDxfId="21"/>
    <tableColumn id="46" xr3:uid="{143B98FD-186A-4ED6-8DF9-E963BB5BF8ED}" name="How many People of Color (not White) were on your organization’s staff as of December 31st?" totalsRowFunction="sum" dataDxfId="20"/>
    <tableColumn id="47" xr3:uid="{1B753A98-1238-4A0B-8A64-027910B1D29E}" name="Of the above, how many People of Color served in senior positions as of December 31st?" totalsRowFunction="sum" dataDxfId="19"/>
    <tableColumn id="48" xr3:uid="{6270412A-A3BB-47C3-98FF-22FEC0E1A5E0}" name="How do you recruit and hire for positions?: Career fairs" dataDxfId="18"/>
    <tableColumn id="49" xr3:uid="{6200A5D6-55EB-4AEA-BDA8-0965D7CF95C8}" name="How do you recruit and hire for positions?: Consultant" dataDxfId="17"/>
    <tableColumn id="50" xr3:uid="{9BB012FA-CCA6-47B2-8A4C-ADD8ED8AA1A6}" name="How do you recruit and hire for positions?: Search firm" dataDxfId="16"/>
    <tableColumn id="51" xr3:uid="{BD1A8285-0545-4C12-A688-5121F53C8084}" name="How do you recruit and hire for positions?: Higher education/Universities" dataDxfId="15"/>
    <tableColumn id="52" xr3:uid="{FF212F5B-22E3-4A73-9E9D-D82BBBEF971D}" name="How do you recruit and hire for positions?: Internal hiring committee" dataDxfId="14"/>
    <tableColumn id="53" xr3:uid="{9ABC5280-D176-4A75-9993-2152A6EA631D}" name="How do you recruit and hire for positions?: Internal candidates" dataDxfId="13"/>
    <tableColumn id="54" xr3:uid="{364305D0-38CE-446A-A982-22952C471403}" name="How do you recruit and hire for positions?: Interns/AmeriCorps" dataDxfId="12"/>
    <tableColumn id="55" xr3:uid="{F9A3CB83-2F15-4CB7-A82E-533767594B2B}" name="How do you recruit and hire for positions?: Online platforms" dataDxfId="11"/>
    <tableColumn id="56" xr3:uid="{C7EA8BCD-4549-4DC1-8CF6-1CFBCB49575C}" name="How do you recruit and hire for positions?: Professional networks" dataDxfId="10"/>
    <tableColumn id="57" xr3:uid="{18945343-360E-4542-9A1A-F1AB22E88A1A}" name="How do you recruit and hire for positions?: Professional associations" dataDxfId="9"/>
    <tableColumn id="58" xr3:uid="{23E643F4-4F03-4E1D-A73E-E9171712200C}" name="How do you recruit and hire for positions?: Targeting candidates at other organizations" dataDxfId="8"/>
    <tableColumn id="59" xr3:uid="{A75D7B91-EABD-4AC4-8D51-E3D2FE008E10}" name="How do you recruit and hire for positions?: Word of mouth" dataDxfId="7"/>
    <tableColumn id="60" xr3:uid="{D3286D1F-4DA9-44A7-9528-0A949613C185}" name="How do you recruit and hire for positions?: Other" dataDxfId="6"/>
    <tableColumn id="61" xr3:uid="{354EEAF3-0367-455B-A11F-C5BE3831D3D7}" name="Consultant name" dataDxfId="5"/>
    <tableColumn id="62" xr3:uid="{8F500E90-FF30-4BF9-A1FE-3832936AAA37}" name="Staff retention" dataDxfId="4"/>
    <tableColumn id="63" xr3:uid="{289A4AB2-4159-4236-863C-CE872B58112B}" name="How many staff were promoted in the past year?" totalsRowFunction="sum" dataDxfId="3"/>
    <tableColumn id="64" xr3:uid="{1D280C49-3E05-4860-9212-BDBDD81C3901}" name="How many staff of color were promoted in the past year?" totalsRowFunction="sum" dataDxfId="2"/>
    <tableColumn id="65" xr3:uid="{DD6C8ADE-4938-44E2-8018-904BD706C8DF}" name="How many staff were promoted to senior level positions in the past year?" totalsRowFunction="sum" dataDxfId="1"/>
    <tableColumn id="66" xr3:uid="{71CDFE7C-96A6-4369-AFA8-406AFA025701}" name="How many staff of color were promoted to senior level positions in the past year?" totalsRowFunction="sum"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61"/>
  <sheetViews>
    <sheetView tabSelected="1" workbookViewId="0"/>
  </sheetViews>
  <sheetFormatPr defaultRowHeight="14.25" x14ac:dyDescent="0.45"/>
  <cols>
    <col min="1" max="66" width="74.3984375" customWidth="1"/>
  </cols>
  <sheetData>
    <row r="1" spans="1:66" ht="45.75" customHeight="1"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row>
    <row r="2" spans="1:66" ht="45.75" customHeight="1" x14ac:dyDescent="0.45">
      <c r="A2" s="2" t="s">
        <v>241</v>
      </c>
      <c r="B2" s="2" t="s">
        <v>67</v>
      </c>
      <c r="C2" s="2"/>
      <c r="D2" s="2"/>
      <c r="E2" s="2" t="s">
        <v>67</v>
      </c>
      <c r="F2" s="2" t="s">
        <v>67</v>
      </c>
      <c r="G2" s="2"/>
      <c r="H2" s="2" t="s">
        <v>67</v>
      </c>
      <c r="I2" s="2"/>
      <c r="J2" s="2" t="s">
        <v>67</v>
      </c>
      <c r="K2" s="2" t="s">
        <v>67</v>
      </c>
      <c r="L2" s="2" t="s">
        <v>67</v>
      </c>
      <c r="M2" s="2" t="s">
        <v>67</v>
      </c>
      <c r="N2" s="2" t="s">
        <v>67</v>
      </c>
      <c r="O2" s="2" t="s">
        <v>67</v>
      </c>
      <c r="P2" s="2" t="s">
        <v>67</v>
      </c>
      <c r="Q2" s="2"/>
      <c r="R2" s="2" t="s">
        <v>67</v>
      </c>
      <c r="S2" s="2" t="s">
        <v>67</v>
      </c>
      <c r="T2" s="2"/>
      <c r="U2" s="2"/>
      <c r="V2" s="2" t="s">
        <v>67</v>
      </c>
      <c r="W2" s="2" t="s">
        <v>67</v>
      </c>
      <c r="X2" s="2" t="s">
        <v>67</v>
      </c>
      <c r="Y2" s="2"/>
      <c r="Z2" s="2"/>
      <c r="AA2" s="2"/>
      <c r="AB2" s="2" t="s">
        <v>67</v>
      </c>
      <c r="AC2" s="2"/>
      <c r="AD2" s="2" t="s">
        <v>67</v>
      </c>
      <c r="AE2" s="2" t="s">
        <v>242</v>
      </c>
      <c r="AF2" s="2" t="s">
        <v>67</v>
      </c>
      <c r="AG2" s="2"/>
      <c r="AH2" s="2" t="s">
        <v>67</v>
      </c>
      <c r="AI2" s="2"/>
      <c r="AJ2" s="2" t="s">
        <v>67</v>
      </c>
      <c r="AK2" s="2"/>
      <c r="AL2" s="2"/>
      <c r="AM2" s="2" t="s">
        <v>67</v>
      </c>
      <c r="AN2" s="2"/>
      <c r="AO2" s="2"/>
      <c r="AP2" s="2"/>
      <c r="AQ2" s="2" t="s">
        <v>243</v>
      </c>
      <c r="AR2" s="2">
        <v>11</v>
      </c>
      <c r="AS2" s="2">
        <v>4</v>
      </c>
      <c r="AT2" s="2">
        <v>5</v>
      </c>
      <c r="AU2" s="2">
        <v>1</v>
      </c>
      <c r="AV2" s="2" t="s">
        <v>67</v>
      </c>
      <c r="AW2" s="2"/>
      <c r="AX2" s="2"/>
      <c r="AY2" s="2" t="s">
        <v>67</v>
      </c>
      <c r="AZ2" s="2" t="s">
        <v>67</v>
      </c>
      <c r="BA2" s="2" t="s">
        <v>67</v>
      </c>
      <c r="BB2" s="2"/>
      <c r="BC2" s="2" t="s">
        <v>67</v>
      </c>
      <c r="BD2" s="2" t="s">
        <v>67</v>
      </c>
      <c r="BE2" s="2" t="s">
        <v>67</v>
      </c>
      <c r="BF2" s="2"/>
      <c r="BG2" s="2" t="s">
        <v>67</v>
      </c>
      <c r="BH2" s="2"/>
      <c r="BI2" s="2"/>
      <c r="BJ2" s="2" t="s">
        <v>244</v>
      </c>
      <c r="BK2" s="2">
        <v>0</v>
      </c>
      <c r="BL2" s="2">
        <v>0</v>
      </c>
      <c r="BM2" s="2">
        <v>0</v>
      </c>
      <c r="BN2" s="2">
        <v>0</v>
      </c>
    </row>
    <row r="3" spans="1:66" ht="45.75" customHeight="1" x14ac:dyDescent="0.45">
      <c r="A3" s="2" t="s">
        <v>206</v>
      </c>
      <c r="B3" s="2" t="s">
        <v>67</v>
      </c>
      <c r="C3" s="2"/>
      <c r="D3" s="2"/>
      <c r="E3" s="2"/>
      <c r="F3" s="2" t="s">
        <v>67</v>
      </c>
      <c r="G3" s="2" t="s">
        <v>67</v>
      </c>
      <c r="H3" s="2" t="s">
        <v>67</v>
      </c>
      <c r="I3" s="2" t="s">
        <v>67</v>
      </c>
      <c r="J3" s="2" t="s">
        <v>67</v>
      </c>
      <c r="K3" s="2" t="s">
        <v>67</v>
      </c>
      <c r="L3" s="2" t="s">
        <v>67</v>
      </c>
      <c r="M3" s="2" t="s">
        <v>67</v>
      </c>
      <c r="N3" s="2" t="s">
        <v>67</v>
      </c>
      <c r="O3" s="2"/>
      <c r="P3" s="2" t="s">
        <v>67</v>
      </c>
      <c r="Q3" s="2" t="s">
        <v>67</v>
      </c>
      <c r="R3" s="2" t="s">
        <v>67</v>
      </c>
      <c r="S3" s="2"/>
      <c r="T3" s="2" t="s">
        <v>67</v>
      </c>
      <c r="U3" s="2"/>
      <c r="V3" s="2" t="s">
        <v>67</v>
      </c>
      <c r="W3" s="2"/>
      <c r="X3" s="2" t="s">
        <v>67</v>
      </c>
      <c r="Y3" s="2" t="s">
        <v>67</v>
      </c>
      <c r="Z3" s="2" t="s">
        <v>67</v>
      </c>
      <c r="AA3" s="2" t="s">
        <v>67</v>
      </c>
      <c r="AB3" s="2" t="s">
        <v>67</v>
      </c>
      <c r="AC3" s="2" t="s">
        <v>67</v>
      </c>
      <c r="AD3" s="2" t="s">
        <v>67</v>
      </c>
      <c r="AE3" s="2" t="s">
        <v>207</v>
      </c>
      <c r="AF3" s="2"/>
      <c r="AG3" s="2" t="s">
        <v>67</v>
      </c>
      <c r="AH3" s="2"/>
      <c r="AI3" s="2"/>
      <c r="AJ3" s="2"/>
      <c r="AK3" s="2"/>
      <c r="AL3" s="2"/>
      <c r="AM3" s="2"/>
      <c r="AN3" s="2"/>
      <c r="AO3" s="2"/>
      <c r="AP3" s="2"/>
      <c r="AQ3" s="2"/>
      <c r="AR3" s="2">
        <v>12</v>
      </c>
      <c r="AS3" s="2">
        <v>3</v>
      </c>
      <c r="AT3" s="2">
        <v>18</v>
      </c>
      <c r="AU3" s="2">
        <v>3</v>
      </c>
      <c r="AV3" s="2" t="s">
        <v>67</v>
      </c>
      <c r="AW3" s="2"/>
      <c r="AX3" s="2"/>
      <c r="AY3" s="2" t="s">
        <v>67</v>
      </c>
      <c r="AZ3" s="2"/>
      <c r="BA3" s="2"/>
      <c r="BB3" s="2" t="s">
        <v>67</v>
      </c>
      <c r="BC3" s="2"/>
      <c r="BD3" s="2"/>
      <c r="BE3" s="2" t="s">
        <v>67</v>
      </c>
      <c r="BF3" s="2"/>
      <c r="BG3" s="2"/>
      <c r="BH3" s="2"/>
      <c r="BI3" s="2"/>
      <c r="BJ3" s="2" t="s">
        <v>208</v>
      </c>
      <c r="BK3" s="2">
        <v>1</v>
      </c>
      <c r="BL3" s="2">
        <v>1</v>
      </c>
      <c r="BM3" s="2">
        <v>1</v>
      </c>
      <c r="BN3" s="2">
        <v>1</v>
      </c>
    </row>
    <row r="4" spans="1:66" ht="45.75" customHeight="1" x14ac:dyDescent="0.45">
      <c r="A4" s="2" t="s">
        <v>190</v>
      </c>
      <c r="B4" s="2" t="s">
        <v>67</v>
      </c>
      <c r="C4" s="2"/>
      <c r="D4" s="2"/>
      <c r="E4" s="2" t="s">
        <v>67</v>
      </c>
      <c r="F4" s="2" t="s">
        <v>67</v>
      </c>
      <c r="G4" s="2" t="s">
        <v>67</v>
      </c>
      <c r="H4" s="2"/>
      <c r="I4" s="2" t="s">
        <v>67</v>
      </c>
      <c r="J4" s="2"/>
      <c r="K4" s="2"/>
      <c r="L4" s="2"/>
      <c r="M4" s="2" t="s">
        <v>67</v>
      </c>
      <c r="N4" s="2"/>
      <c r="O4" s="2" t="s">
        <v>67</v>
      </c>
      <c r="P4" s="2"/>
      <c r="Q4" s="2"/>
      <c r="R4" s="2"/>
      <c r="S4" s="2" t="s">
        <v>67</v>
      </c>
      <c r="T4" s="2"/>
      <c r="U4" s="2" t="s">
        <v>67</v>
      </c>
      <c r="V4" s="2" t="s">
        <v>67</v>
      </c>
      <c r="W4" s="2" t="s">
        <v>67</v>
      </c>
      <c r="X4" s="2" t="s">
        <v>67</v>
      </c>
      <c r="Y4" s="2"/>
      <c r="Z4" s="2"/>
      <c r="AA4" s="2" t="s">
        <v>67</v>
      </c>
      <c r="AB4" s="2" t="s">
        <v>67</v>
      </c>
      <c r="AC4" s="2" t="s">
        <v>67</v>
      </c>
      <c r="AD4" s="2"/>
      <c r="AE4" s="2"/>
      <c r="AF4" s="2"/>
      <c r="AG4" s="2" t="s">
        <v>67</v>
      </c>
      <c r="AH4" s="2"/>
      <c r="AI4" s="2"/>
      <c r="AJ4" s="2"/>
      <c r="AK4" s="2"/>
      <c r="AL4" s="2"/>
      <c r="AM4" s="2"/>
      <c r="AN4" s="2"/>
      <c r="AO4" s="2"/>
      <c r="AP4" s="2"/>
      <c r="AQ4" s="2"/>
      <c r="AR4" s="2">
        <v>6</v>
      </c>
      <c r="AS4" s="2">
        <v>2</v>
      </c>
      <c r="AT4" s="2">
        <v>6</v>
      </c>
      <c r="AU4" s="2">
        <v>2</v>
      </c>
      <c r="AV4" s="2" t="s">
        <v>67</v>
      </c>
      <c r="AW4" s="2" t="s">
        <v>67</v>
      </c>
      <c r="AX4" s="2" t="s">
        <v>67</v>
      </c>
      <c r="AY4" s="2"/>
      <c r="AZ4" s="2"/>
      <c r="BA4" s="2" t="s">
        <v>67</v>
      </c>
      <c r="BB4" s="2"/>
      <c r="BC4" s="2" t="s">
        <v>67</v>
      </c>
      <c r="BD4" s="2" t="s">
        <v>67</v>
      </c>
      <c r="BE4" s="2"/>
      <c r="BF4" s="2"/>
      <c r="BG4" s="2" t="s">
        <v>67</v>
      </c>
      <c r="BH4" s="2"/>
      <c r="BI4" s="2"/>
      <c r="BJ4" s="2"/>
      <c r="BK4" s="2">
        <v>1</v>
      </c>
      <c r="BL4" s="2">
        <v>1</v>
      </c>
      <c r="BM4" s="2">
        <v>1</v>
      </c>
      <c r="BN4" s="2">
        <v>1</v>
      </c>
    </row>
    <row r="5" spans="1:66" ht="45.75" customHeight="1" x14ac:dyDescent="0.45">
      <c r="A5" s="2" t="s">
        <v>274</v>
      </c>
      <c r="B5" s="2" t="s">
        <v>67</v>
      </c>
      <c r="C5" s="2"/>
      <c r="D5" s="2"/>
      <c r="E5" s="2"/>
      <c r="F5" s="2"/>
      <c r="G5" s="2" t="s">
        <v>67</v>
      </c>
      <c r="H5" s="2"/>
      <c r="I5" s="2"/>
      <c r="J5" s="2"/>
      <c r="K5" s="2"/>
      <c r="L5" s="2"/>
      <c r="M5" s="2"/>
      <c r="N5" s="2"/>
      <c r="O5" s="2" t="s">
        <v>67</v>
      </c>
      <c r="P5" s="2"/>
      <c r="Q5" s="2" t="s">
        <v>67</v>
      </c>
      <c r="R5" s="2"/>
      <c r="S5" s="2"/>
      <c r="T5" s="2"/>
      <c r="U5" s="2" t="s">
        <v>67</v>
      </c>
      <c r="V5" s="2"/>
      <c r="W5" s="2" t="s">
        <v>67</v>
      </c>
      <c r="X5" s="2"/>
      <c r="Y5" s="2" t="s">
        <v>67</v>
      </c>
      <c r="Z5" s="2"/>
      <c r="AA5" s="2"/>
      <c r="AB5" s="2"/>
      <c r="AC5" s="2" t="s">
        <v>67</v>
      </c>
      <c r="AD5" s="2"/>
      <c r="AE5" s="2" t="s">
        <v>96</v>
      </c>
      <c r="AF5" s="2"/>
      <c r="AG5" s="2" t="s">
        <v>67</v>
      </c>
      <c r="AH5" s="2"/>
      <c r="AI5" s="2"/>
      <c r="AJ5" s="2"/>
      <c r="AK5" s="2"/>
      <c r="AL5" s="2"/>
      <c r="AM5" s="2"/>
      <c r="AN5" s="2"/>
      <c r="AO5" s="2"/>
      <c r="AP5" s="2"/>
      <c r="AQ5" s="2"/>
      <c r="AR5" s="2">
        <v>11</v>
      </c>
      <c r="AS5" s="2">
        <v>4</v>
      </c>
      <c r="AT5" s="2">
        <v>10</v>
      </c>
      <c r="AU5" s="2">
        <v>3</v>
      </c>
      <c r="AV5" s="2"/>
      <c r="AW5" s="2"/>
      <c r="AX5" s="2"/>
      <c r="AY5" s="2" t="s">
        <v>67</v>
      </c>
      <c r="AZ5" s="2"/>
      <c r="BA5" s="2" t="s">
        <v>67</v>
      </c>
      <c r="BB5" s="2"/>
      <c r="BC5" s="2" t="s">
        <v>67</v>
      </c>
      <c r="BD5" s="2" t="s">
        <v>67</v>
      </c>
      <c r="BE5" s="2" t="s">
        <v>67</v>
      </c>
      <c r="BF5" s="2"/>
      <c r="BG5" s="2" t="s">
        <v>67</v>
      </c>
      <c r="BH5" s="2" t="s">
        <v>97</v>
      </c>
      <c r="BI5" s="2"/>
      <c r="BJ5" s="2" t="s">
        <v>98</v>
      </c>
      <c r="BK5" s="2">
        <v>1</v>
      </c>
      <c r="BL5" s="2">
        <v>1</v>
      </c>
      <c r="BM5" s="2">
        <v>0</v>
      </c>
      <c r="BN5" s="2">
        <v>0</v>
      </c>
    </row>
    <row r="6" spans="1:66" ht="45.75" customHeight="1" x14ac:dyDescent="0.45">
      <c r="A6" s="2" t="s">
        <v>265</v>
      </c>
      <c r="B6" s="2" t="s">
        <v>67</v>
      </c>
      <c r="C6" s="2"/>
      <c r="D6" s="2"/>
      <c r="E6" s="2"/>
      <c r="F6" s="2"/>
      <c r="G6" s="2" t="s">
        <v>67</v>
      </c>
      <c r="H6" s="2"/>
      <c r="I6" s="2" t="s">
        <v>67</v>
      </c>
      <c r="J6" s="2"/>
      <c r="K6" s="2" t="s">
        <v>67</v>
      </c>
      <c r="L6" s="2" t="s">
        <v>67</v>
      </c>
      <c r="M6" s="2" t="s">
        <v>67</v>
      </c>
      <c r="N6" s="2" t="s">
        <v>67</v>
      </c>
      <c r="O6" s="2" t="s">
        <v>67</v>
      </c>
      <c r="P6" s="2"/>
      <c r="Q6" s="2" t="s">
        <v>67</v>
      </c>
      <c r="R6" s="2"/>
      <c r="S6" s="2" t="s">
        <v>67</v>
      </c>
      <c r="T6" s="2"/>
      <c r="U6" s="2" t="s">
        <v>67</v>
      </c>
      <c r="V6" s="2" t="s">
        <v>67</v>
      </c>
      <c r="W6" s="2" t="s">
        <v>67</v>
      </c>
      <c r="X6" s="2"/>
      <c r="Y6" s="2" t="s">
        <v>67</v>
      </c>
      <c r="Z6" s="2"/>
      <c r="AA6" s="2"/>
      <c r="AB6" s="2"/>
      <c r="AC6" s="2" t="s">
        <v>67</v>
      </c>
      <c r="AD6" s="2"/>
      <c r="AE6" s="2" t="s">
        <v>266</v>
      </c>
      <c r="AF6" s="2"/>
      <c r="AG6" s="2" t="s">
        <v>67</v>
      </c>
      <c r="AH6" s="2"/>
      <c r="AI6" s="2"/>
      <c r="AJ6" s="2"/>
      <c r="AK6" s="2"/>
      <c r="AL6" s="2"/>
      <c r="AM6" s="2"/>
      <c r="AN6" s="2"/>
      <c r="AO6" s="2"/>
      <c r="AP6" s="2"/>
      <c r="AQ6" s="2"/>
      <c r="AR6" s="2">
        <v>2</v>
      </c>
      <c r="AS6" s="2">
        <v>2</v>
      </c>
      <c r="AT6" s="2">
        <v>1</v>
      </c>
      <c r="AU6" s="2">
        <v>1</v>
      </c>
      <c r="AV6" s="2"/>
      <c r="AW6" s="2" t="s">
        <v>67</v>
      </c>
      <c r="AX6" s="2"/>
      <c r="AY6" s="2" t="s">
        <v>67</v>
      </c>
      <c r="AZ6" s="2" t="s">
        <v>67</v>
      </c>
      <c r="BA6" s="2"/>
      <c r="BB6" s="2"/>
      <c r="BC6" s="2" t="s">
        <v>67</v>
      </c>
      <c r="BD6" s="2" t="s">
        <v>67</v>
      </c>
      <c r="BE6" s="2" t="s">
        <v>67</v>
      </c>
      <c r="BF6" s="2"/>
      <c r="BG6" s="2" t="s">
        <v>67</v>
      </c>
      <c r="BH6" s="2"/>
      <c r="BI6" s="2" t="s">
        <v>267</v>
      </c>
      <c r="BJ6" s="2" t="s">
        <v>268</v>
      </c>
      <c r="BK6" s="2">
        <v>0</v>
      </c>
      <c r="BL6" s="2">
        <v>0</v>
      </c>
      <c r="BM6" s="2">
        <v>0</v>
      </c>
      <c r="BN6" s="2">
        <v>0</v>
      </c>
    </row>
    <row r="7" spans="1:66" ht="45.75" customHeight="1" x14ac:dyDescent="0.45">
      <c r="A7" s="2" t="s">
        <v>275</v>
      </c>
      <c r="B7" s="2" t="s">
        <v>67</v>
      </c>
      <c r="C7" s="2"/>
      <c r="D7" s="2"/>
      <c r="E7" s="2"/>
      <c r="F7" s="2"/>
      <c r="G7" s="2"/>
      <c r="H7" s="2"/>
      <c r="I7" s="2"/>
      <c r="J7" s="2"/>
      <c r="K7" s="2"/>
      <c r="L7" s="2"/>
      <c r="M7" s="2" t="s">
        <v>67</v>
      </c>
      <c r="N7" s="2"/>
      <c r="O7" s="2"/>
      <c r="P7" s="2"/>
      <c r="Q7" s="2"/>
      <c r="R7" s="2"/>
      <c r="S7" s="2"/>
      <c r="T7" s="2"/>
      <c r="U7" s="2"/>
      <c r="V7" s="2"/>
      <c r="W7" s="2"/>
      <c r="X7" s="2"/>
      <c r="Y7" s="2"/>
      <c r="Z7" s="2"/>
      <c r="AA7" s="2" t="s">
        <v>67</v>
      </c>
      <c r="AB7" s="2"/>
      <c r="AC7" s="2" t="s">
        <v>67</v>
      </c>
      <c r="AD7" s="2"/>
      <c r="AE7" s="2" t="s">
        <v>264</v>
      </c>
      <c r="AF7" s="2"/>
      <c r="AG7" s="2" t="s">
        <v>67</v>
      </c>
      <c r="AH7" s="2"/>
      <c r="AI7" s="2"/>
      <c r="AJ7" s="2"/>
      <c r="AK7" s="2"/>
      <c r="AL7" s="2"/>
      <c r="AM7" s="2"/>
      <c r="AN7" s="2"/>
      <c r="AO7" s="2"/>
      <c r="AP7" s="2"/>
      <c r="AQ7" s="2"/>
      <c r="AR7" s="2">
        <v>0.8</v>
      </c>
      <c r="AS7" s="2">
        <v>2</v>
      </c>
      <c r="AT7" s="2">
        <v>0</v>
      </c>
      <c r="AU7" s="2">
        <v>0</v>
      </c>
      <c r="AV7" s="2"/>
      <c r="AW7" s="2"/>
      <c r="AX7" s="2"/>
      <c r="AY7" s="2"/>
      <c r="AZ7" s="2"/>
      <c r="BA7" s="2"/>
      <c r="BB7" s="2"/>
      <c r="BC7" s="2" t="s">
        <v>67</v>
      </c>
      <c r="BD7" s="2" t="s">
        <v>67</v>
      </c>
      <c r="BE7" s="2"/>
      <c r="BF7" s="2"/>
      <c r="BG7" s="2" t="s">
        <v>67</v>
      </c>
      <c r="BH7" s="2"/>
      <c r="BI7" s="2"/>
      <c r="BJ7" s="2"/>
      <c r="BK7" s="2">
        <v>0</v>
      </c>
      <c r="BL7" s="2">
        <v>0</v>
      </c>
      <c r="BM7" s="2">
        <v>0</v>
      </c>
      <c r="BN7" s="2">
        <v>0</v>
      </c>
    </row>
    <row r="8" spans="1:66" ht="45.75" customHeight="1" x14ac:dyDescent="0.45">
      <c r="A8" s="2" t="s">
        <v>165</v>
      </c>
      <c r="B8" s="2" t="s">
        <v>67</v>
      </c>
      <c r="C8" s="2"/>
      <c r="D8" s="2"/>
      <c r="E8" s="2"/>
      <c r="F8" s="2"/>
      <c r="G8" s="2"/>
      <c r="H8" s="2" t="s">
        <v>67</v>
      </c>
      <c r="I8" s="2"/>
      <c r="J8" s="2"/>
      <c r="K8" s="2" t="s">
        <v>67</v>
      </c>
      <c r="L8" s="2" t="s">
        <v>67</v>
      </c>
      <c r="M8" s="2" t="s">
        <v>67</v>
      </c>
      <c r="N8" s="2"/>
      <c r="O8" s="2" t="s">
        <v>67</v>
      </c>
      <c r="P8" s="2" t="s">
        <v>67</v>
      </c>
      <c r="Q8" s="2"/>
      <c r="R8" s="2"/>
      <c r="S8" s="2" t="s">
        <v>67</v>
      </c>
      <c r="T8" s="2" t="s">
        <v>67</v>
      </c>
      <c r="U8" s="2" t="s">
        <v>67</v>
      </c>
      <c r="V8" s="2" t="s">
        <v>67</v>
      </c>
      <c r="W8" s="2" t="s">
        <v>67</v>
      </c>
      <c r="X8" s="2" t="s">
        <v>67</v>
      </c>
      <c r="Y8" s="2"/>
      <c r="Z8" s="2"/>
      <c r="AA8" s="2" t="s">
        <v>67</v>
      </c>
      <c r="AB8" s="2" t="s">
        <v>67</v>
      </c>
      <c r="AC8" s="2" t="s">
        <v>67</v>
      </c>
      <c r="AD8" s="2" t="s">
        <v>67</v>
      </c>
      <c r="AE8" s="2" t="s">
        <v>166</v>
      </c>
      <c r="AF8" s="2" t="s">
        <v>67</v>
      </c>
      <c r="AG8" s="2"/>
      <c r="AH8" s="2" t="s">
        <v>67</v>
      </c>
      <c r="AI8" s="2"/>
      <c r="AJ8" s="2" t="s">
        <v>67</v>
      </c>
      <c r="AK8" s="2"/>
      <c r="AL8" s="2"/>
      <c r="AM8" s="2" t="s">
        <v>67</v>
      </c>
      <c r="AN8" s="2"/>
      <c r="AO8" s="2" t="s">
        <v>67</v>
      </c>
      <c r="AP8" s="2"/>
      <c r="AQ8" s="2" t="s">
        <v>167</v>
      </c>
      <c r="AR8" s="2">
        <v>17</v>
      </c>
      <c r="AS8" s="2">
        <v>4</v>
      </c>
      <c r="AT8" s="2">
        <v>4</v>
      </c>
      <c r="AU8" s="2">
        <v>1</v>
      </c>
      <c r="AV8" s="2"/>
      <c r="AW8" s="2" t="s">
        <v>67</v>
      </c>
      <c r="AX8" s="2" t="s">
        <v>67</v>
      </c>
      <c r="AY8" s="2"/>
      <c r="AZ8" s="2"/>
      <c r="BA8" s="2"/>
      <c r="BB8" s="2"/>
      <c r="BC8" s="2" t="s">
        <v>67</v>
      </c>
      <c r="BD8" s="2" t="s">
        <v>67</v>
      </c>
      <c r="BE8" s="2"/>
      <c r="BF8" s="2" t="s">
        <v>67</v>
      </c>
      <c r="BG8" s="2" t="s">
        <v>67</v>
      </c>
      <c r="BH8" s="2"/>
      <c r="BI8" s="2"/>
      <c r="BJ8" s="2" t="s">
        <v>168</v>
      </c>
      <c r="BK8" s="2">
        <v>1</v>
      </c>
      <c r="BL8" s="2">
        <v>1</v>
      </c>
      <c r="BM8" s="2">
        <v>1</v>
      </c>
      <c r="BN8" s="2">
        <v>1</v>
      </c>
    </row>
    <row r="9" spans="1:66" ht="45.75" customHeight="1" x14ac:dyDescent="0.45">
      <c r="A9" s="2" t="s">
        <v>154</v>
      </c>
      <c r="B9" s="2" t="s">
        <v>67</v>
      </c>
      <c r="C9" s="2"/>
      <c r="D9" s="2"/>
      <c r="E9" s="2"/>
      <c r="F9" s="2"/>
      <c r="G9" s="2"/>
      <c r="H9" s="2" t="s">
        <v>67</v>
      </c>
      <c r="I9" s="2"/>
      <c r="J9" s="2" t="s">
        <v>67</v>
      </c>
      <c r="K9" s="2"/>
      <c r="L9" s="2" t="s">
        <v>67</v>
      </c>
      <c r="M9" s="2"/>
      <c r="N9" s="2"/>
      <c r="O9" s="2"/>
      <c r="P9" s="2"/>
      <c r="Q9" s="2" t="s">
        <v>67</v>
      </c>
      <c r="R9" s="2" t="s">
        <v>67</v>
      </c>
      <c r="S9" s="2"/>
      <c r="T9" s="2"/>
      <c r="U9" s="2" t="s">
        <v>67</v>
      </c>
      <c r="V9" s="2" t="s">
        <v>67</v>
      </c>
      <c r="W9" s="2" t="s">
        <v>67</v>
      </c>
      <c r="X9" s="2" t="s">
        <v>67</v>
      </c>
      <c r="Y9" s="2"/>
      <c r="Z9" s="2" t="s">
        <v>67</v>
      </c>
      <c r="AA9" s="2"/>
      <c r="AB9" s="2" t="s">
        <v>67</v>
      </c>
      <c r="AC9" s="2" t="s">
        <v>67</v>
      </c>
      <c r="AD9" s="2" t="s">
        <v>67</v>
      </c>
      <c r="AE9" s="2" t="s">
        <v>155</v>
      </c>
      <c r="AF9" s="2"/>
      <c r="AG9" s="2" t="s">
        <v>67</v>
      </c>
      <c r="AH9" s="2"/>
      <c r="AI9" s="2"/>
      <c r="AJ9" s="2"/>
      <c r="AK9" s="2"/>
      <c r="AL9" s="2"/>
      <c r="AM9" s="2"/>
      <c r="AN9" s="2"/>
      <c r="AO9" s="2"/>
      <c r="AP9" s="2"/>
      <c r="AQ9" s="2"/>
      <c r="AR9" s="2">
        <v>2</v>
      </c>
      <c r="AS9" s="2">
        <v>1</v>
      </c>
      <c r="AT9" s="2">
        <v>0</v>
      </c>
      <c r="AU9" s="2">
        <v>0</v>
      </c>
      <c r="AV9" s="2"/>
      <c r="AW9" s="2"/>
      <c r="AX9" s="2"/>
      <c r="AY9" s="2"/>
      <c r="AZ9" s="2" t="s">
        <v>67</v>
      </c>
      <c r="BA9" s="2"/>
      <c r="BB9" s="2"/>
      <c r="BC9" s="2" t="s">
        <v>67</v>
      </c>
      <c r="BD9" s="2" t="s">
        <v>67</v>
      </c>
      <c r="BE9" s="2" t="s">
        <v>67</v>
      </c>
      <c r="BF9" s="2"/>
      <c r="BG9" s="2" t="s">
        <v>67</v>
      </c>
      <c r="BH9" s="2"/>
      <c r="BI9" s="2"/>
      <c r="BJ9" s="2" t="s">
        <v>156</v>
      </c>
      <c r="BK9" s="2">
        <v>0</v>
      </c>
      <c r="BL9" s="2">
        <v>0</v>
      </c>
      <c r="BM9" s="2">
        <v>0</v>
      </c>
      <c r="BN9" s="2">
        <v>0</v>
      </c>
    </row>
    <row r="10" spans="1:66" ht="45.75" customHeight="1" x14ac:dyDescent="0.45">
      <c r="A10" s="2" t="s">
        <v>213</v>
      </c>
      <c r="B10" s="2" t="s">
        <v>67</v>
      </c>
      <c r="C10" s="2"/>
      <c r="D10" s="2"/>
      <c r="E10" s="2"/>
      <c r="F10" s="2"/>
      <c r="G10" s="2"/>
      <c r="H10" s="2"/>
      <c r="I10" s="2"/>
      <c r="J10" s="2"/>
      <c r="K10" s="2" t="s">
        <v>67</v>
      </c>
      <c r="L10" s="2" t="s">
        <v>67</v>
      </c>
      <c r="M10" s="2"/>
      <c r="N10" s="2"/>
      <c r="O10" s="2"/>
      <c r="P10" s="2"/>
      <c r="Q10" s="2"/>
      <c r="R10" s="2"/>
      <c r="S10" s="2"/>
      <c r="T10" s="2"/>
      <c r="U10" s="2"/>
      <c r="V10" s="2"/>
      <c r="W10" s="2"/>
      <c r="X10" s="2"/>
      <c r="Y10" s="2"/>
      <c r="Z10" s="2"/>
      <c r="AA10" s="2"/>
      <c r="AB10" s="2"/>
      <c r="AC10" s="2"/>
      <c r="AD10" s="2"/>
      <c r="AE10" s="2" t="s">
        <v>214</v>
      </c>
      <c r="AF10" s="2"/>
      <c r="AG10" s="2" t="s">
        <v>67</v>
      </c>
      <c r="AH10" s="2"/>
      <c r="AI10" s="2"/>
      <c r="AJ10" s="2"/>
      <c r="AK10" s="2"/>
      <c r="AL10" s="2"/>
      <c r="AM10" s="2"/>
      <c r="AN10" s="2"/>
      <c r="AO10" s="2"/>
      <c r="AP10" s="2"/>
      <c r="AQ10" s="2"/>
      <c r="AR10" s="2">
        <v>9.5</v>
      </c>
      <c r="AS10" s="2">
        <v>2</v>
      </c>
      <c r="AT10" s="2">
        <v>7</v>
      </c>
      <c r="AU10" s="2">
        <v>0</v>
      </c>
      <c r="AV10" s="2"/>
      <c r="AW10" s="2"/>
      <c r="AX10" s="2"/>
      <c r="AY10" s="2"/>
      <c r="AZ10" s="2"/>
      <c r="BA10" s="2"/>
      <c r="BB10" s="2"/>
      <c r="BC10" s="2" t="s">
        <v>67</v>
      </c>
      <c r="BD10" s="2"/>
      <c r="BE10" s="2"/>
      <c r="BF10" s="2"/>
      <c r="BG10" s="2" t="s">
        <v>67</v>
      </c>
      <c r="BH10" s="2"/>
      <c r="BI10" s="2"/>
      <c r="BJ10" s="2" t="s">
        <v>215</v>
      </c>
      <c r="BK10" s="2">
        <v>1</v>
      </c>
      <c r="BL10" s="2">
        <v>1</v>
      </c>
      <c r="BM10" s="2">
        <v>0</v>
      </c>
      <c r="BN10" s="2">
        <v>0</v>
      </c>
    </row>
    <row r="11" spans="1:66" ht="45.75" customHeight="1" x14ac:dyDescent="0.45">
      <c r="A11" s="2" t="s">
        <v>115</v>
      </c>
      <c r="B11" s="2" t="s">
        <v>67</v>
      </c>
      <c r="C11" s="2"/>
      <c r="D11" s="2"/>
      <c r="E11" s="2"/>
      <c r="F11" s="2"/>
      <c r="G11" s="2" t="s">
        <v>67</v>
      </c>
      <c r="H11" s="2"/>
      <c r="I11" s="2" t="s">
        <v>67</v>
      </c>
      <c r="J11" s="2"/>
      <c r="K11" s="2" t="s">
        <v>67</v>
      </c>
      <c r="L11" s="2"/>
      <c r="M11" s="2" t="s">
        <v>67</v>
      </c>
      <c r="N11" s="2"/>
      <c r="O11" s="2"/>
      <c r="P11" s="2"/>
      <c r="Q11" s="2"/>
      <c r="R11" s="2" t="s">
        <v>67</v>
      </c>
      <c r="S11" s="2"/>
      <c r="T11" s="2"/>
      <c r="U11" s="2" t="s">
        <v>67</v>
      </c>
      <c r="V11" s="2"/>
      <c r="W11" s="2"/>
      <c r="X11" s="2"/>
      <c r="Y11" s="2"/>
      <c r="Z11" s="2"/>
      <c r="AA11" s="2" t="s">
        <v>67</v>
      </c>
      <c r="AB11" s="2"/>
      <c r="AC11" s="2" t="s">
        <v>67</v>
      </c>
      <c r="AD11" s="2"/>
      <c r="AE11" s="2" t="s">
        <v>116</v>
      </c>
      <c r="AF11" s="2"/>
      <c r="AG11" s="2" t="s">
        <v>67</v>
      </c>
      <c r="AH11" s="2"/>
      <c r="AI11" s="2"/>
      <c r="AJ11" s="2"/>
      <c r="AK11" s="2"/>
      <c r="AL11" s="2"/>
      <c r="AM11" s="2"/>
      <c r="AN11" s="2"/>
      <c r="AO11" s="2"/>
      <c r="AP11" s="2"/>
      <c r="AQ11" s="2"/>
      <c r="AR11" s="2">
        <v>2</v>
      </c>
      <c r="AS11" s="2">
        <v>2</v>
      </c>
      <c r="AT11" s="2">
        <v>2</v>
      </c>
      <c r="AU11" s="2">
        <v>2</v>
      </c>
      <c r="AV11" s="2"/>
      <c r="AW11" s="2"/>
      <c r="AX11" s="2"/>
      <c r="AY11" s="2" t="s">
        <v>67</v>
      </c>
      <c r="AZ11" s="2" t="s">
        <v>67</v>
      </c>
      <c r="BA11" s="2"/>
      <c r="BB11" s="2"/>
      <c r="BC11" s="2" t="s">
        <v>67</v>
      </c>
      <c r="BD11" s="2" t="s">
        <v>67</v>
      </c>
      <c r="BE11" s="2"/>
      <c r="BF11" s="2"/>
      <c r="BG11" s="2" t="s">
        <v>67</v>
      </c>
      <c r="BH11" s="2" t="s">
        <v>117</v>
      </c>
      <c r="BI11" s="2"/>
      <c r="BJ11" s="2" t="s">
        <v>118</v>
      </c>
      <c r="BK11" s="2">
        <v>0</v>
      </c>
      <c r="BL11" s="2">
        <v>0</v>
      </c>
      <c r="BM11" s="2">
        <v>0</v>
      </c>
      <c r="BN11" s="2">
        <v>0</v>
      </c>
    </row>
    <row r="12" spans="1:66" ht="45.75" customHeight="1" x14ac:dyDescent="0.45">
      <c r="A12" s="2" t="s">
        <v>185</v>
      </c>
      <c r="B12" s="2" t="s">
        <v>67</v>
      </c>
      <c r="C12" s="2"/>
      <c r="D12" s="2"/>
      <c r="E12" s="2" t="s">
        <v>67</v>
      </c>
      <c r="F12" s="2" t="s">
        <v>67</v>
      </c>
      <c r="G12" s="2" t="s">
        <v>67</v>
      </c>
      <c r="H12" s="2" t="s">
        <v>67</v>
      </c>
      <c r="I12" s="2" t="s">
        <v>67</v>
      </c>
      <c r="J12" s="2" t="s">
        <v>67</v>
      </c>
      <c r="K12" s="2" t="s">
        <v>67</v>
      </c>
      <c r="L12" s="2" t="s">
        <v>67</v>
      </c>
      <c r="M12" s="2" t="s">
        <v>67</v>
      </c>
      <c r="N12" s="2" t="s">
        <v>67</v>
      </c>
      <c r="O12" s="2"/>
      <c r="P12" s="2"/>
      <c r="Q12" s="2" t="s">
        <v>67</v>
      </c>
      <c r="R12" s="2" t="s">
        <v>67</v>
      </c>
      <c r="S12" s="2"/>
      <c r="T12" s="2" t="s">
        <v>67</v>
      </c>
      <c r="U12" s="2" t="s">
        <v>67</v>
      </c>
      <c r="V12" s="2" t="s">
        <v>67</v>
      </c>
      <c r="W12" s="2" t="s">
        <v>67</v>
      </c>
      <c r="X12" s="2" t="s">
        <v>67</v>
      </c>
      <c r="Y12" s="2"/>
      <c r="Z12" s="2"/>
      <c r="AA12" s="2" t="s">
        <v>67</v>
      </c>
      <c r="AB12" s="2" t="s">
        <v>67</v>
      </c>
      <c r="AC12" s="2" t="s">
        <v>67</v>
      </c>
      <c r="AD12" s="2" t="s">
        <v>67</v>
      </c>
      <c r="AE12" s="2" t="s">
        <v>186</v>
      </c>
      <c r="AF12" s="2" t="s">
        <v>67</v>
      </c>
      <c r="AG12" s="2"/>
      <c r="AH12" s="2"/>
      <c r="AI12" s="2"/>
      <c r="AJ12" s="2" t="s">
        <v>67</v>
      </c>
      <c r="AK12" s="2"/>
      <c r="AL12" s="2"/>
      <c r="AM12" s="2" t="s">
        <v>67</v>
      </c>
      <c r="AN12" s="2" t="s">
        <v>67</v>
      </c>
      <c r="AO12" s="2" t="s">
        <v>67</v>
      </c>
      <c r="AP12" s="2"/>
      <c r="AQ12" s="2" t="s">
        <v>187</v>
      </c>
      <c r="AR12" s="2">
        <v>480</v>
      </c>
      <c r="AS12" s="2">
        <v>10</v>
      </c>
      <c r="AT12" s="2">
        <v>239</v>
      </c>
      <c r="AU12" s="2">
        <v>2</v>
      </c>
      <c r="AV12" s="2" t="s">
        <v>67</v>
      </c>
      <c r="AW12" s="2" t="s">
        <v>67</v>
      </c>
      <c r="AX12" s="2" t="s">
        <v>67</v>
      </c>
      <c r="AY12" s="2" t="s">
        <v>67</v>
      </c>
      <c r="AZ12" s="2" t="s">
        <v>67</v>
      </c>
      <c r="BA12" s="2" t="s">
        <v>67</v>
      </c>
      <c r="BB12" s="2"/>
      <c r="BC12" s="2" t="s">
        <v>67</v>
      </c>
      <c r="BD12" s="2" t="s">
        <v>67</v>
      </c>
      <c r="BE12" s="2" t="s">
        <v>67</v>
      </c>
      <c r="BF12" s="2"/>
      <c r="BG12" s="2" t="s">
        <v>67</v>
      </c>
      <c r="BH12" s="2" t="s">
        <v>188</v>
      </c>
      <c r="BI12" s="2"/>
      <c r="BJ12" s="2" t="s">
        <v>189</v>
      </c>
      <c r="BK12" s="2">
        <v>83</v>
      </c>
      <c r="BL12" s="2">
        <v>43</v>
      </c>
      <c r="BM12" s="2">
        <v>1</v>
      </c>
      <c r="BN12" s="2">
        <v>0</v>
      </c>
    </row>
    <row r="13" spans="1:66" ht="45.75" customHeight="1" x14ac:dyDescent="0.45">
      <c r="A13" s="2" t="s">
        <v>86</v>
      </c>
      <c r="B13" s="2" t="s">
        <v>67</v>
      </c>
      <c r="C13" s="2"/>
      <c r="D13" s="2"/>
      <c r="E13" s="2" t="s">
        <v>67</v>
      </c>
      <c r="F13" s="2" t="s">
        <v>67</v>
      </c>
      <c r="G13" s="2" t="s">
        <v>67</v>
      </c>
      <c r="H13" s="2"/>
      <c r="I13" s="2"/>
      <c r="J13" s="2"/>
      <c r="K13" s="2" t="s">
        <v>67</v>
      </c>
      <c r="L13" s="2" t="s">
        <v>67</v>
      </c>
      <c r="M13" s="2"/>
      <c r="N13" s="2" t="s">
        <v>67</v>
      </c>
      <c r="O13" s="2" t="s">
        <v>67</v>
      </c>
      <c r="P13" s="2"/>
      <c r="Q13" s="2"/>
      <c r="R13" s="2" t="s">
        <v>67</v>
      </c>
      <c r="S13" s="2"/>
      <c r="T13" s="2"/>
      <c r="U13" s="2" t="s">
        <v>67</v>
      </c>
      <c r="V13" s="2"/>
      <c r="W13" s="2" t="s">
        <v>67</v>
      </c>
      <c r="X13" s="2" t="s">
        <v>67</v>
      </c>
      <c r="Y13" s="2"/>
      <c r="Z13" s="2"/>
      <c r="AA13" s="2" t="s">
        <v>67</v>
      </c>
      <c r="AB13" s="2" t="s">
        <v>67</v>
      </c>
      <c r="AC13" s="2" t="s">
        <v>67</v>
      </c>
      <c r="AD13" s="2"/>
      <c r="AE13" s="2" t="s">
        <v>87</v>
      </c>
      <c r="AF13" s="2" t="s">
        <v>67</v>
      </c>
      <c r="AG13" s="2"/>
      <c r="AH13" s="2" t="s">
        <v>67</v>
      </c>
      <c r="AI13" s="2"/>
      <c r="AJ13" s="2"/>
      <c r="AK13" s="2"/>
      <c r="AL13" s="2"/>
      <c r="AM13" s="2"/>
      <c r="AN13" s="2"/>
      <c r="AO13" s="2"/>
      <c r="AP13" s="2" t="s">
        <v>88</v>
      </c>
      <c r="AQ13" s="2" t="s">
        <v>89</v>
      </c>
      <c r="AR13" s="2">
        <v>32</v>
      </c>
      <c r="AS13" s="2">
        <v>6</v>
      </c>
      <c r="AT13" s="2">
        <v>18</v>
      </c>
      <c r="AU13" s="2">
        <v>4</v>
      </c>
      <c r="AV13" s="2"/>
      <c r="AW13" s="2" t="s">
        <v>67</v>
      </c>
      <c r="AX13" s="2"/>
      <c r="AY13" s="2"/>
      <c r="AZ13" s="2"/>
      <c r="BA13" s="2" t="s">
        <v>67</v>
      </c>
      <c r="BB13" s="2"/>
      <c r="BC13" s="2" t="s">
        <v>67</v>
      </c>
      <c r="BD13" s="2"/>
      <c r="BE13" s="2"/>
      <c r="BF13" s="2" t="s">
        <v>67</v>
      </c>
      <c r="BG13" s="2" t="s">
        <v>67</v>
      </c>
      <c r="BH13" s="2"/>
      <c r="BI13" s="2"/>
      <c r="BJ13" s="2" t="s">
        <v>90</v>
      </c>
      <c r="BK13" s="2">
        <v>2</v>
      </c>
      <c r="BL13" s="2">
        <v>2</v>
      </c>
      <c r="BM13" s="2">
        <v>1</v>
      </c>
      <c r="BN13" s="2">
        <v>1</v>
      </c>
    </row>
    <row r="14" spans="1:66" ht="45.75" customHeight="1" x14ac:dyDescent="0.45">
      <c r="A14" s="2" t="s">
        <v>140</v>
      </c>
      <c r="B14" s="2" t="s">
        <v>67</v>
      </c>
      <c r="C14" s="2"/>
      <c r="D14" s="2"/>
      <c r="E14" s="2" t="s">
        <v>67</v>
      </c>
      <c r="F14" s="2" t="s">
        <v>67</v>
      </c>
      <c r="G14" s="2"/>
      <c r="H14" s="2"/>
      <c r="I14" s="2"/>
      <c r="J14" s="2"/>
      <c r="K14" s="2"/>
      <c r="L14" s="2"/>
      <c r="M14" s="2" t="s">
        <v>67</v>
      </c>
      <c r="N14" s="2" t="s">
        <v>67</v>
      </c>
      <c r="O14" s="2" t="s">
        <v>67</v>
      </c>
      <c r="P14" s="2" t="s">
        <v>67</v>
      </c>
      <c r="Q14" s="2"/>
      <c r="R14" s="2"/>
      <c r="S14" s="2" t="s">
        <v>67</v>
      </c>
      <c r="T14" s="2" t="s">
        <v>67</v>
      </c>
      <c r="U14" s="2" t="s">
        <v>67</v>
      </c>
      <c r="V14" s="2" t="s">
        <v>67</v>
      </c>
      <c r="W14" s="2" t="s">
        <v>67</v>
      </c>
      <c r="X14" s="2" t="s">
        <v>67</v>
      </c>
      <c r="Y14" s="2"/>
      <c r="Z14" s="2"/>
      <c r="AA14" s="2" t="s">
        <v>67</v>
      </c>
      <c r="AB14" s="2" t="s">
        <v>67</v>
      </c>
      <c r="AC14" s="2" t="s">
        <v>67</v>
      </c>
      <c r="AD14" s="2" t="s">
        <v>67</v>
      </c>
      <c r="AE14" s="2"/>
      <c r="AF14" s="2" t="s">
        <v>67</v>
      </c>
      <c r="AG14" s="2"/>
      <c r="AH14" s="2" t="s">
        <v>67</v>
      </c>
      <c r="AI14" s="2"/>
      <c r="AJ14" s="2" t="s">
        <v>67</v>
      </c>
      <c r="AK14" s="2"/>
      <c r="AL14" s="2"/>
      <c r="AM14" s="2" t="s">
        <v>67</v>
      </c>
      <c r="AN14" s="2"/>
      <c r="AO14" s="2"/>
      <c r="AP14" s="2"/>
      <c r="AQ14" s="2" t="s">
        <v>141</v>
      </c>
      <c r="AR14" s="2">
        <v>26</v>
      </c>
      <c r="AS14" s="2">
        <v>6</v>
      </c>
      <c r="AT14" s="2">
        <v>16</v>
      </c>
      <c r="AU14" s="2">
        <v>4</v>
      </c>
      <c r="AV14" s="2"/>
      <c r="AW14" s="2" t="s">
        <v>67</v>
      </c>
      <c r="AX14" s="2" t="s">
        <v>67</v>
      </c>
      <c r="AY14" s="2"/>
      <c r="AZ14" s="2" t="s">
        <v>67</v>
      </c>
      <c r="BA14" s="2" t="s">
        <v>67</v>
      </c>
      <c r="BB14" s="2" t="s">
        <v>67</v>
      </c>
      <c r="BC14" s="2" t="s">
        <v>67</v>
      </c>
      <c r="BD14" s="2" t="s">
        <v>67</v>
      </c>
      <c r="BE14" s="2" t="s">
        <v>67</v>
      </c>
      <c r="BF14" s="2"/>
      <c r="BG14" s="2" t="s">
        <v>67</v>
      </c>
      <c r="BH14" s="2"/>
      <c r="BI14" s="2" t="s">
        <v>142</v>
      </c>
      <c r="BJ14" s="2" t="s">
        <v>143</v>
      </c>
      <c r="BK14" s="2">
        <v>3</v>
      </c>
      <c r="BL14" s="2">
        <v>3</v>
      </c>
      <c r="BM14" s="2">
        <v>1</v>
      </c>
      <c r="BN14" s="2">
        <v>1</v>
      </c>
    </row>
    <row r="15" spans="1:66" ht="45.75" customHeight="1" x14ac:dyDescent="0.45">
      <c r="A15" s="2" t="s">
        <v>234</v>
      </c>
      <c r="B15" s="2" t="s">
        <v>67</v>
      </c>
      <c r="C15" s="2"/>
      <c r="D15" s="2"/>
      <c r="E15" s="2"/>
      <c r="F15" s="2"/>
      <c r="G15" s="2" t="s">
        <v>67</v>
      </c>
      <c r="H15" s="2" t="s">
        <v>67</v>
      </c>
      <c r="I15" s="2"/>
      <c r="J15" s="2"/>
      <c r="K15" s="2" t="s">
        <v>67</v>
      </c>
      <c r="L15" s="2" t="s">
        <v>67</v>
      </c>
      <c r="M15" s="2" t="s">
        <v>67</v>
      </c>
      <c r="N15" s="2" t="s">
        <v>67</v>
      </c>
      <c r="O15" s="2" t="s">
        <v>67</v>
      </c>
      <c r="P15" s="2" t="s">
        <v>67</v>
      </c>
      <c r="Q15" s="2" t="s">
        <v>67</v>
      </c>
      <c r="R15" s="2" t="s">
        <v>67</v>
      </c>
      <c r="S15" s="2"/>
      <c r="T15" s="2"/>
      <c r="U15" s="2" t="s">
        <v>67</v>
      </c>
      <c r="V15" s="2" t="s">
        <v>67</v>
      </c>
      <c r="W15" s="2" t="s">
        <v>67</v>
      </c>
      <c r="X15" s="2" t="s">
        <v>67</v>
      </c>
      <c r="Y15" s="2" t="s">
        <v>67</v>
      </c>
      <c r="Z15" s="2" t="s">
        <v>67</v>
      </c>
      <c r="AA15" s="2"/>
      <c r="AB15" s="2"/>
      <c r="AC15" s="2" t="s">
        <v>67</v>
      </c>
      <c r="AD15" s="2" t="s">
        <v>67</v>
      </c>
      <c r="AE15" s="2" t="s">
        <v>235</v>
      </c>
      <c r="AF15" s="2" t="s">
        <v>67</v>
      </c>
      <c r="AG15" s="2"/>
      <c r="AH15" s="2" t="s">
        <v>67</v>
      </c>
      <c r="AI15" s="2"/>
      <c r="AJ15" s="2"/>
      <c r="AK15" s="2"/>
      <c r="AL15" s="2"/>
      <c r="AM15" s="2"/>
      <c r="AN15" s="2"/>
      <c r="AO15" s="2"/>
      <c r="AP15" s="2"/>
      <c r="AQ15" s="2" t="s">
        <v>236</v>
      </c>
      <c r="AR15" s="2">
        <v>2</v>
      </c>
      <c r="AS15" s="2">
        <v>1</v>
      </c>
      <c r="AT15" s="2">
        <v>2</v>
      </c>
      <c r="AU15" s="2">
        <v>1</v>
      </c>
      <c r="AV15" s="2"/>
      <c r="AW15" s="2"/>
      <c r="AX15" s="2"/>
      <c r="AY15" s="2"/>
      <c r="AZ15" s="2" t="s">
        <v>67</v>
      </c>
      <c r="BA15" s="2" t="s">
        <v>67</v>
      </c>
      <c r="BB15" s="2"/>
      <c r="BC15" s="2" t="s">
        <v>67</v>
      </c>
      <c r="BD15" s="2" t="s">
        <v>67</v>
      </c>
      <c r="BE15" s="2" t="s">
        <v>67</v>
      </c>
      <c r="BF15" s="2"/>
      <c r="BG15" s="2" t="s">
        <v>67</v>
      </c>
      <c r="BH15" s="2"/>
      <c r="BI15" s="2"/>
      <c r="BJ15" s="2" t="s">
        <v>237</v>
      </c>
      <c r="BK15" s="2">
        <v>0</v>
      </c>
      <c r="BL15" s="2">
        <v>0</v>
      </c>
      <c r="BM15" s="2">
        <v>0</v>
      </c>
      <c r="BN15" s="2">
        <v>0</v>
      </c>
    </row>
    <row r="16" spans="1:66" ht="45.75" customHeight="1" x14ac:dyDescent="0.45">
      <c r="A16" s="2" t="s">
        <v>259</v>
      </c>
      <c r="B16" s="2" t="s">
        <v>67</v>
      </c>
      <c r="C16" s="2"/>
      <c r="D16" s="2"/>
      <c r="E16" s="2"/>
      <c r="F16" s="2"/>
      <c r="G16" s="2"/>
      <c r="H16" s="2"/>
      <c r="I16" s="2"/>
      <c r="J16" s="2"/>
      <c r="K16" s="2"/>
      <c r="L16" s="2"/>
      <c r="M16" s="2"/>
      <c r="N16" s="2" t="s">
        <v>67</v>
      </c>
      <c r="O16" s="2"/>
      <c r="P16" s="2"/>
      <c r="Q16" s="2"/>
      <c r="R16" s="2"/>
      <c r="S16" s="2"/>
      <c r="T16" s="2"/>
      <c r="U16" s="2"/>
      <c r="V16" s="2"/>
      <c r="W16" s="2"/>
      <c r="X16" s="2"/>
      <c r="Y16" s="2"/>
      <c r="Z16" s="2"/>
      <c r="AA16" s="2"/>
      <c r="AB16" s="2"/>
      <c r="AC16" s="2"/>
      <c r="AD16" s="2" t="s">
        <v>67</v>
      </c>
      <c r="AE16" s="2" t="s">
        <v>260</v>
      </c>
      <c r="AF16" s="2"/>
      <c r="AG16" s="2" t="s">
        <v>67</v>
      </c>
      <c r="AH16" s="2"/>
      <c r="AI16" s="2"/>
      <c r="AJ16" s="2"/>
      <c r="AK16" s="2"/>
      <c r="AL16" s="2"/>
      <c r="AM16" s="2"/>
      <c r="AN16" s="2"/>
      <c r="AO16" s="2"/>
      <c r="AP16" s="2"/>
      <c r="AQ16" s="2"/>
      <c r="AR16" s="2">
        <v>1</v>
      </c>
      <c r="AS16" s="2">
        <v>1</v>
      </c>
      <c r="AT16" s="2">
        <v>0</v>
      </c>
      <c r="AU16" s="2">
        <v>0</v>
      </c>
      <c r="AV16" s="2"/>
      <c r="AW16" s="2"/>
      <c r="AX16" s="2"/>
      <c r="AY16" s="2"/>
      <c r="AZ16" s="2"/>
      <c r="BA16" s="2"/>
      <c r="BB16" s="2"/>
      <c r="BC16" s="2" t="s">
        <v>67</v>
      </c>
      <c r="BD16" s="2" t="s">
        <v>67</v>
      </c>
      <c r="BE16" s="2"/>
      <c r="BF16" s="2"/>
      <c r="BG16" s="2" t="s">
        <v>67</v>
      </c>
      <c r="BH16" s="2"/>
      <c r="BI16" s="2"/>
      <c r="BJ16" s="2"/>
      <c r="BK16" s="2">
        <v>0</v>
      </c>
      <c r="BL16" s="2">
        <v>0</v>
      </c>
      <c r="BM16" s="2">
        <v>0</v>
      </c>
      <c r="BN16" s="2">
        <v>0</v>
      </c>
    </row>
    <row r="17" spans="1:66" ht="45.75" customHeight="1" x14ac:dyDescent="0.45">
      <c r="A17" s="2" t="s">
        <v>248</v>
      </c>
      <c r="B17" s="2" t="s">
        <v>67</v>
      </c>
      <c r="C17" s="2"/>
      <c r="D17" s="2"/>
      <c r="E17" s="2"/>
      <c r="F17" s="2"/>
      <c r="G17" s="2"/>
      <c r="H17" s="2"/>
      <c r="I17" s="2"/>
      <c r="J17" s="2"/>
      <c r="K17" s="2" t="s">
        <v>67</v>
      </c>
      <c r="L17" s="2"/>
      <c r="M17" s="2"/>
      <c r="N17" s="2"/>
      <c r="O17" s="2" t="s">
        <v>67</v>
      </c>
      <c r="P17" s="2"/>
      <c r="Q17" s="2"/>
      <c r="R17" s="2"/>
      <c r="S17" s="2" t="s">
        <v>67</v>
      </c>
      <c r="T17" s="2"/>
      <c r="U17" s="2" t="s">
        <v>67</v>
      </c>
      <c r="V17" s="2"/>
      <c r="W17" s="2" t="s">
        <v>67</v>
      </c>
      <c r="X17" s="2"/>
      <c r="Y17" s="2"/>
      <c r="Z17" s="2"/>
      <c r="AA17" s="2" t="s">
        <v>67</v>
      </c>
      <c r="AB17" s="2"/>
      <c r="AC17" s="2" t="s">
        <v>67</v>
      </c>
      <c r="AD17" s="2"/>
      <c r="AE17" s="2" t="s">
        <v>249</v>
      </c>
      <c r="AF17" s="2" t="s">
        <v>67</v>
      </c>
      <c r="AG17" s="2"/>
      <c r="AH17" s="2" t="s">
        <v>67</v>
      </c>
      <c r="AI17" s="2"/>
      <c r="AJ17" s="2" t="s">
        <v>67</v>
      </c>
      <c r="AK17" s="2" t="s">
        <v>67</v>
      </c>
      <c r="AL17" s="2"/>
      <c r="AM17" s="2"/>
      <c r="AN17" s="2"/>
      <c r="AO17" s="2" t="s">
        <v>67</v>
      </c>
      <c r="AP17" s="2"/>
      <c r="AQ17" s="2" t="s">
        <v>250</v>
      </c>
      <c r="AR17" s="2">
        <v>18</v>
      </c>
      <c r="AS17" s="2">
        <v>8</v>
      </c>
      <c r="AT17" s="2">
        <v>4</v>
      </c>
      <c r="AU17" s="2">
        <v>1</v>
      </c>
      <c r="AV17" s="2"/>
      <c r="AW17" s="2"/>
      <c r="AX17" s="2"/>
      <c r="AY17" s="2" t="s">
        <v>67</v>
      </c>
      <c r="AZ17" s="2" t="s">
        <v>67</v>
      </c>
      <c r="BA17" s="2" t="s">
        <v>67</v>
      </c>
      <c r="BB17" s="2"/>
      <c r="BC17" s="2" t="s">
        <v>67</v>
      </c>
      <c r="BD17" s="2" t="s">
        <v>67</v>
      </c>
      <c r="BE17" s="2"/>
      <c r="BF17" s="2"/>
      <c r="BG17" s="2" t="s">
        <v>67</v>
      </c>
      <c r="BH17" s="2"/>
      <c r="BI17" s="2"/>
      <c r="BJ17" s="2" t="s">
        <v>251</v>
      </c>
      <c r="BK17" s="2">
        <v>1</v>
      </c>
      <c r="BL17" s="2">
        <v>0</v>
      </c>
      <c r="BM17" s="2">
        <v>0</v>
      </c>
      <c r="BN17" s="2">
        <v>0</v>
      </c>
    </row>
    <row r="18" spans="1:66" ht="45.75" customHeight="1" x14ac:dyDescent="0.45">
      <c r="A18" s="2" t="s">
        <v>157</v>
      </c>
      <c r="B18" s="2" t="s">
        <v>67</v>
      </c>
      <c r="C18" s="2"/>
      <c r="D18" s="2"/>
      <c r="E18" s="2"/>
      <c r="F18" s="2"/>
      <c r="G18" s="2"/>
      <c r="H18" s="2"/>
      <c r="I18" s="2"/>
      <c r="J18" s="2"/>
      <c r="K18" s="2"/>
      <c r="L18" s="2"/>
      <c r="M18" s="2"/>
      <c r="N18" s="2"/>
      <c r="O18" s="2"/>
      <c r="P18" s="2" t="s">
        <v>67</v>
      </c>
      <c r="Q18" s="2"/>
      <c r="R18" s="2"/>
      <c r="S18" s="2" t="s">
        <v>67</v>
      </c>
      <c r="T18" s="2"/>
      <c r="U18" s="2"/>
      <c r="V18" s="2"/>
      <c r="W18" s="2"/>
      <c r="X18" s="2"/>
      <c r="Y18" s="2" t="s">
        <v>67</v>
      </c>
      <c r="Z18" s="2"/>
      <c r="AA18" s="2"/>
      <c r="AB18" s="2"/>
      <c r="AC18" s="2"/>
      <c r="AD18" s="2"/>
      <c r="AE18" s="2" t="s">
        <v>158</v>
      </c>
      <c r="AF18" s="2" t="s">
        <v>67</v>
      </c>
      <c r="AG18" s="2"/>
      <c r="AH18" s="2" t="s">
        <v>67</v>
      </c>
      <c r="AI18" s="2" t="s">
        <v>67</v>
      </c>
      <c r="AJ18" s="2"/>
      <c r="AK18" s="2"/>
      <c r="AL18" s="2"/>
      <c r="AM18" s="2"/>
      <c r="AN18" s="2"/>
      <c r="AO18" s="2" t="s">
        <v>67</v>
      </c>
      <c r="AP18" s="2"/>
      <c r="AQ18" s="2" t="s">
        <v>159</v>
      </c>
      <c r="AR18" s="2">
        <v>13</v>
      </c>
      <c r="AS18" s="2">
        <v>6</v>
      </c>
      <c r="AT18" s="2">
        <v>6</v>
      </c>
      <c r="AU18" s="2">
        <v>2</v>
      </c>
      <c r="AV18" s="2"/>
      <c r="AW18" s="2"/>
      <c r="AX18" s="2"/>
      <c r="AY18" s="2"/>
      <c r="AZ18" s="2" t="s">
        <v>67</v>
      </c>
      <c r="BA18" s="2"/>
      <c r="BB18" s="2"/>
      <c r="BC18" s="2" t="s">
        <v>67</v>
      </c>
      <c r="BD18" s="2" t="s">
        <v>67</v>
      </c>
      <c r="BE18" s="2"/>
      <c r="BF18" s="2"/>
      <c r="BG18" s="2" t="s">
        <v>67</v>
      </c>
      <c r="BH18" s="2"/>
      <c r="BI18" s="2"/>
      <c r="BJ18" s="2" t="s">
        <v>160</v>
      </c>
      <c r="BK18" s="2">
        <v>0</v>
      </c>
      <c r="BL18" s="2">
        <v>0</v>
      </c>
      <c r="BM18" s="2">
        <v>0</v>
      </c>
      <c r="BN18" s="2">
        <v>0</v>
      </c>
    </row>
    <row r="19" spans="1:66" ht="45.75" customHeight="1" x14ac:dyDescent="0.45">
      <c r="A19" s="2" t="s">
        <v>195</v>
      </c>
      <c r="B19" s="2" t="s">
        <v>67</v>
      </c>
      <c r="C19" s="2"/>
      <c r="D19" s="2"/>
      <c r="E19" s="2"/>
      <c r="F19" s="2"/>
      <c r="G19" s="2" t="s">
        <v>67</v>
      </c>
      <c r="H19" s="2" t="s">
        <v>67</v>
      </c>
      <c r="I19" s="2" t="s">
        <v>67</v>
      </c>
      <c r="J19" s="2" t="s">
        <v>67</v>
      </c>
      <c r="K19" s="2" t="s">
        <v>67</v>
      </c>
      <c r="L19" s="2" t="s">
        <v>67</v>
      </c>
      <c r="M19" s="2"/>
      <c r="N19" s="2"/>
      <c r="O19" s="2"/>
      <c r="P19" s="2"/>
      <c r="Q19" s="2" t="s">
        <v>67</v>
      </c>
      <c r="R19" s="2" t="s">
        <v>67</v>
      </c>
      <c r="S19" s="2" t="s">
        <v>67</v>
      </c>
      <c r="T19" s="2" t="s">
        <v>67</v>
      </c>
      <c r="U19" s="2" t="s">
        <v>67</v>
      </c>
      <c r="V19" s="2" t="s">
        <v>67</v>
      </c>
      <c r="W19" s="2" t="s">
        <v>67</v>
      </c>
      <c r="X19" s="2" t="s">
        <v>67</v>
      </c>
      <c r="Y19" s="2" t="s">
        <v>67</v>
      </c>
      <c r="Z19" s="2" t="s">
        <v>67</v>
      </c>
      <c r="AA19" s="2" t="s">
        <v>67</v>
      </c>
      <c r="AB19" s="2" t="s">
        <v>67</v>
      </c>
      <c r="AC19" s="2" t="s">
        <v>67</v>
      </c>
      <c r="AD19" s="2" t="s">
        <v>67</v>
      </c>
      <c r="AE19" s="2"/>
      <c r="AF19" s="2"/>
      <c r="AG19" s="2" t="s">
        <v>67</v>
      </c>
      <c r="AH19" s="2"/>
      <c r="AI19" s="2"/>
      <c r="AJ19" s="2"/>
      <c r="AK19" s="2"/>
      <c r="AL19" s="2"/>
      <c r="AM19" s="2"/>
      <c r="AN19" s="2"/>
      <c r="AO19" s="2"/>
      <c r="AP19" s="2"/>
      <c r="AQ19" s="2"/>
      <c r="AR19" s="2">
        <v>19</v>
      </c>
      <c r="AS19" s="2">
        <v>6</v>
      </c>
      <c r="AT19" s="2">
        <v>10</v>
      </c>
      <c r="AU19" s="2">
        <v>3</v>
      </c>
      <c r="AV19" s="2" t="s">
        <v>67</v>
      </c>
      <c r="AW19" s="2"/>
      <c r="AX19" s="2"/>
      <c r="AY19" s="2" t="s">
        <v>67</v>
      </c>
      <c r="AZ19" s="2" t="s">
        <v>67</v>
      </c>
      <c r="BA19" s="2" t="s">
        <v>67</v>
      </c>
      <c r="BB19" s="2" t="s">
        <v>67</v>
      </c>
      <c r="BC19" s="2" t="s">
        <v>67</v>
      </c>
      <c r="BD19" s="2" t="s">
        <v>67</v>
      </c>
      <c r="BE19" s="2" t="s">
        <v>67</v>
      </c>
      <c r="BF19" s="2" t="s">
        <v>67</v>
      </c>
      <c r="BG19" s="2" t="s">
        <v>67</v>
      </c>
      <c r="BH19" s="2"/>
      <c r="BI19" s="2"/>
      <c r="BJ19" s="2"/>
      <c r="BK19" s="2">
        <v>1</v>
      </c>
      <c r="BL19" s="2">
        <v>1</v>
      </c>
      <c r="BM19" s="2">
        <v>0</v>
      </c>
      <c r="BN19" s="2">
        <v>0</v>
      </c>
    </row>
    <row r="20" spans="1:66" ht="45.75" customHeight="1" x14ac:dyDescent="0.45">
      <c r="A20" s="2" t="s">
        <v>171</v>
      </c>
      <c r="B20" s="2" t="s">
        <v>67</v>
      </c>
      <c r="C20" s="2"/>
      <c r="D20" s="2"/>
      <c r="E20" s="2"/>
      <c r="F20" s="2"/>
      <c r="G20" s="2" t="s">
        <v>67</v>
      </c>
      <c r="H20" s="2" t="s">
        <v>67</v>
      </c>
      <c r="I20" s="2" t="s">
        <v>67</v>
      </c>
      <c r="J20" s="2" t="s">
        <v>67</v>
      </c>
      <c r="K20" s="2" t="s">
        <v>67</v>
      </c>
      <c r="L20" s="2" t="s">
        <v>67</v>
      </c>
      <c r="M20" s="2" t="s">
        <v>67</v>
      </c>
      <c r="N20" s="2" t="s">
        <v>67</v>
      </c>
      <c r="O20" s="2"/>
      <c r="P20" s="2"/>
      <c r="Q20" s="2" t="s">
        <v>67</v>
      </c>
      <c r="R20" s="2" t="s">
        <v>67</v>
      </c>
      <c r="S20" s="2"/>
      <c r="T20" s="2"/>
      <c r="U20" s="2" t="s">
        <v>67</v>
      </c>
      <c r="V20" s="2" t="s">
        <v>67</v>
      </c>
      <c r="W20" s="2"/>
      <c r="X20" s="2"/>
      <c r="Y20" s="2"/>
      <c r="Z20" s="2"/>
      <c r="AA20" s="2"/>
      <c r="AB20" s="2"/>
      <c r="AC20" s="2" t="s">
        <v>67</v>
      </c>
      <c r="AD20" s="2" t="s">
        <v>67</v>
      </c>
      <c r="AE20" s="2" t="s">
        <v>172</v>
      </c>
      <c r="AF20" s="2"/>
      <c r="AG20" s="2" t="s">
        <v>67</v>
      </c>
      <c r="AH20" s="2"/>
      <c r="AI20" s="2"/>
      <c r="AJ20" s="2"/>
      <c r="AK20" s="2"/>
      <c r="AL20" s="2"/>
      <c r="AM20" s="2"/>
      <c r="AN20" s="2"/>
      <c r="AO20" s="2"/>
      <c r="AP20" s="2"/>
      <c r="AQ20" s="2"/>
      <c r="AR20" s="2">
        <v>100</v>
      </c>
      <c r="AS20" s="2">
        <v>5</v>
      </c>
      <c r="AT20" s="2">
        <v>8</v>
      </c>
      <c r="AU20" s="2">
        <v>1</v>
      </c>
      <c r="AV20" s="2" t="s">
        <v>67</v>
      </c>
      <c r="AW20" s="2"/>
      <c r="AX20" s="2" t="s">
        <v>67</v>
      </c>
      <c r="AY20" s="2" t="s">
        <v>67</v>
      </c>
      <c r="AZ20" s="2" t="s">
        <v>67</v>
      </c>
      <c r="BA20" s="2" t="s">
        <v>67</v>
      </c>
      <c r="BB20" s="2"/>
      <c r="BC20" s="2" t="s">
        <v>67</v>
      </c>
      <c r="BD20" s="2" t="s">
        <v>67</v>
      </c>
      <c r="BE20" s="2" t="s">
        <v>67</v>
      </c>
      <c r="BF20" s="2"/>
      <c r="BG20" s="2" t="s">
        <v>67</v>
      </c>
      <c r="BH20" s="2"/>
      <c r="BI20" s="2"/>
      <c r="BJ20" s="2" t="s">
        <v>173</v>
      </c>
      <c r="BK20" s="2">
        <v>9</v>
      </c>
      <c r="BL20" s="2">
        <v>1</v>
      </c>
      <c r="BM20" s="2">
        <v>3</v>
      </c>
      <c r="BN20" s="2">
        <v>1</v>
      </c>
    </row>
    <row r="21" spans="1:66" ht="45.75" customHeight="1" x14ac:dyDescent="0.45">
      <c r="A21" s="2" t="s">
        <v>102</v>
      </c>
      <c r="B21" s="2" t="s">
        <v>67</v>
      </c>
      <c r="C21" s="2"/>
      <c r="D21" s="2"/>
      <c r="E21" s="2"/>
      <c r="F21" s="2"/>
      <c r="G21" s="2" t="s">
        <v>67</v>
      </c>
      <c r="H21" s="2" t="s">
        <v>67</v>
      </c>
      <c r="I21" s="2" t="s">
        <v>67</v>
      </c>
      <c r="J21" s="2" t="s">
        <v>67</v>
      </c>
      <c r="K21" s="2" t="s">
        <v>67</v>
      </c>
      <c r="L21" s="2" t="s">
        <v>67</v>
      </c>
      <c r="M21" s="2" t="s">
        <v>67</v>
      </c>
      <c r="N21" s="2" t="s">
        <v>67</v>
      </c>
      <c r="O21" s="2"/>
      <c r="P21" s="2"/>
      <c r="Q21" s="2" t="s">
        <v>67</v>
      </c>
      <c r="R21" s="2" t="s">
        <v>67</v>
      </c>
      <c r="S21" s="2" t="s">
        <v>67</v>
      </c>
      <c r="T21" s="2"/>
      <c r="U21" s="2" t="s">
        <v>67</v>
      </c>
      <c r="V21" s="2" t="s">
        <v>67</v>
      </c>
      <c r="W21" s="2" t="s">
        <v>67</v>
      </c>
      <c r="X21" s="2"/>
      <c r="Y21" s="2"/>
      <c r="Z21" s="2"/>
      <c r="AA21" s="2"/>
      <c r="AB21" s="2" t="s">
        <v>67</v>
      </c>
      <c r="AC21" s="2" t="s">
        <v>67</v>
      </c>
      <c r="AD21" s="2" t="s">
        <v>67</v>
      </c>
      <c r="AE21" s="2" t="s">
        <v>103</v>
      </c>
      <c r="AF21" s="2" t="s">
        <v>67</v>
      </c>
      <c r="AG21" s="2"/>
      <c r="AH21" s="2" t="s">
        <v>67</v>
      </c>
      <c r="AI21" s="2"/>
      <c r="AJ21" s="2" t="s">
        <v>67</v>
      </c>
      <c r="AK21" s="2"/>
      <c r="AL21" s="2"/>
      <c r="AM21" s="2"/>
      <c r="AN21" s="2" t="s">
        <v>67</v>
      </c>
      <c r="AO21" s="2" t="s">
        <v>67</v>
      </c>
      <c r="AP21" s="2"/>
      <c r="AQ21" s="2" t="s">
        <v>104</v>
      </c>
      <c r="AR21" s="2">
        <v>25</v>
      </c>
      <c r="AS21" s="2">
        <v>5</v>
      </c>
      <c r="AT21" s="2">
        <v>3</v>
      </c>
      <c r="AU21" s="2">
        <v>1</v>
      </c>
      <c r="AV21" s="2"/>
      <c r="AW21" s="2" t="s">
        <v>67</v>
      </c>
      <c r="AX21" s="2" t="s">
        <v>67</v>
      </c>
      <c r="AY21" s="2"/>
      <c r="AZ21" s="2"/>
      <c r="BA21" s="2" t="s">
        <v>67</v>
      </c>
      <c r="BB21" s="2"/>
      <c r="BC21" s="2" t="s">
        <v>67</v>
      </c>
      <c r="BD21" s="2" t="s">
        <v>67</v>
      </c>
      <c r="BE21" s="2" t="s">
        <v>67</v>
      </c>
      <c r="BF21" s="2"/>
      <c r="BG21" s="2" t="s">
        <v>67</v>
      </c>
      <c r="BH21" s="2"/>
      <c r="BI21" s="2" t="s">
        <v>105</v>
      </c>
      <c r="BJ21" s="2" t="s">
        <v>106</v>
      </c>
      <c r="BK21" s="2">
        <v>2</v>
      </c>
      <c r="BL21" s="2">
        <v>0</v>
      </c>
      <c r="BM21" s="2">
        <v>0</v>
      </c>
      <c r="BN21" s="2">
        <v>0</v>
      </c>
    </row>
    <row r="22" spans="1:66" ht="45.75" customHeight="1" x14ac:dyDescent="0.45">
      <c r="A22" s="2" t="s">
        <v>112</v>
      </c>
      <c r="B22" s="2" t="s">
        <v>67</v>
      </c>
      <c r="C22" s="2"/>
      <c r="D22" s="2"/>
      <c r="E22" s="2"/>
      <c r="F22" s="2"/>
      <c r="G22" s="2"/>
      <c r="H22" s="2"/>
      <c r="I22" s="2"/>
      <c r="J22" s="2"/>
      <c r="K22" s="2" t="s">
        <v>67</v>
      </c>
      <c r="L22" s="2" t="s">
        <v>67</v>
      </c>
      <c r="M22" s="2"/>
      <c r="N22" s="2"/>
      <c r="O22" s="2"/>
      <c r="P22" s="2"/>
      <c r="Q22" s="2" t="s">
        <v>67</v>
      </c>
      <c r="R22" s="2" t="s">
        <v>67</v>
      </c>
      <c r="S22" s="2"/>
      <c r="T22" s="2"/>
      <c r="U22" s="2" t="s">
        <v>67</v>
      </c>
      <c r="V22" s="2" t="s">
        <v>67</v>
      </c>
      <c r="W22" s="2" t="s">
        <v>67</v>
      </c>
      <c r="X22" s="2" t="s">
        <v>67</v>
      </c>
      <c r="Y22" s="2"/>
      <c r="Z22" s="2"/>
      <c r="AA22" s="2" t="s">
        <v>67</v>
      </c>
      <c r="AB22" s="2" t="s">
        <v>67</v>
      </c>
      <c r="AC22" s="2" t="s">
        <v>67</v>
      </c>
      <c r="AD22" s="2" t="s">
        <v>67</v>
      </c>
      <c r="AE22" s="2" t="s">
        <v>113</v>
      </c>
      <c r="AF22" s="2"/>
      <c r="AG22" s="2" t="s">
        <v>67</v>
      </c>
      <c r="AH22" s="2"/>
      <c r="AI22" s="2"/>
      <c r="AJ22" s="2"/>
      <c r="AK22" s="2"/>
      <c r="AL22" s="2"/>
      <c r="AM22" s="2"/>
      <c r="AN22" s="2"/>
      <c r="AO22" s="2"/>
      <c r="AP22" s="2"/>
      <c r="AQ22" s="2"/>
      <c r="AR22" s="2">
        <v>4.3</v>
      </c>
      <c r="AS22" s="2">
        <v>1</v>
      </c>
      <c r="AT22" s="2">
        <v>2</v>
      </c>
      <c r="AU22" s="2">
        <v>0</v>
      </c>
      <c r="AV22" s="2"/>
      <c r="AW22" s="2"/>
      <c r="AX22" s="2"/>
      <c r="AY22" s="2" t="s">
        <v>67</v>
      </c>
      <c r="AZ22" s="2"/>
      <c r="BA22" s="2"/>
      <c r="BB22" s="2" t="s">
        <v>67</v>
      </c>
      <c r="BC22" s="2" t="s">
        <v>67</v>
      </c>
      <c r="BD22" s="2" t="s">
        <v>67</v>
      </c>
      <c r="BE22" s="2"/>
      <c r="BF22" s="2"/>
      <c r="BG22" s="2"/>
      <c r="BH22" s="2"/>
      <c r="BI22" s="2"/>
      <c r="BJ22" s="2" t="s">
        <v>114</v>
      </c>
      <c r="BK22" s="2">
        <v>0</v>
      </c>
      <c r="BL22" s="2">
        <v>0</v>
      </c>
      <c r="BM22" s="2">
        <v>0</v>
      </c>
      <c r="BN22" s="2">
        <v>0</v>
      </c>
    </row>
    <row r="23" spans="1:66" ht="45.75" customHeight="1" x14ac:dyDescent="0.45">
      <c r="A23" s="2" t="s">
        <v>276</v>
      </c>
      <c r="B23" s="2" t="s">
        <v>67</v>
      </c>
      <c r="C23" s="2"/>
      <c r="D23" s="2"/>
      <c r="E23" s="2" t="s">
        <v>67</v>
      </c>
      <c r="F23" s="2" t="s">
        <v>67</v>
      </c>
      <c r="G23" s="2"/>
      <c r="H23" s="2"/>
      <c r="I23" s="2"/>
      <c r="J23" s="2"/>
      <c r="K23" s="2"/>
      <c r="L23" s="2"/>
      <c r="M23" s="2"/>
      <c r="N23" s="2"/>
      <c r="O23" s="2"/>
      <c r="P23" s="2"/>
      <c r="Q23" s="2" t="s">
        <v>67</v>
      </c>
      <c r="R23" s="2" t="s">
        <v>67</v>
      </c>
      <c r="S23" s="2" t="s">
        <v>67</v>
      </c>
      <c r="T23" s="2" t="s">
        <v>67</v>
      </c>
      <c r="U23" s="2" t="s">
        <v>67</v>
      </c>
      <c r="V23" s="2" t="s">
        <v>67</v>
      </c>
      <c r="W23" s="2" t="s">
        <v>67</v>
      </c>
      <c r="X23" s="2" t="s">
        <v>67</v>
      </c>
      <c r="Y23" s="2"/>
      <c r="Z23" s="2"/>
      <c r="AA23" s="2" t="s">
        <v>67</v>
      </c>
      <c r="AB23" s="2" t="s">
        <v>67</v>
      </c>
      <c r="AC23" s="2"/>
      <c r="AD23" s="2"/>
      <c r="AE23" s="2" t="s">
        <v>76</v>
      </c>
      <c r="AF23" s="2" t="s">
        <v>67</v>
      </c>
      <c r="AG23" s="2"/>
      <c r="AH23" s="2" t="s">
        <v>67</v>
      </c>
      <c r="AI23" s="2"/>
      <c r="AJ23" s="2" t="s">
        <v>67</v>
      </c>
      <c r="AK23" s="2"/>
      <c r="AL23" s="2"/>
      <c r="AM23" s="2"/>
      <c r="AN23" s="2" t="s">
        <v>67</v>
      </c>
      <c r="AO23" s="2" t="s">
        <v>67</v>
      </c>
      <c r="AP23" s="2"/>
      <c r="AQ23" s="2" t="s">
        <v>77</v>
      </c>
      <c r="AR23" s="2">
        <v>12</v>
      </c>
      <c r="AS23" s="2">
        <v>4</v>
      </c>
      <c r="AT23" s="2">
        <v>1</v>
      </c>
      <c r="AU23" s="2">
        <v>0</v>
      </c>
      <c r="AV23" s="2"/>
      <c r="AW23" s="2"/>
      <c r="AX23" s="2" t="s">
        <v>67</v>
      </c>
      <c r="AY23" s="2"/>
      <c r="AZ23" s="2" t="s">
        <v>67</v>
      </c>
      <c r="BA23" s="2" t="s">
        <v>67</v>
      </c>
      <c r="BB23" s="2"/>
      <c r="BC23" s="2" t="s">
        <v>67</v>
      </c>
      <c r="BD23" s="2" t="s">
        <v>67</v>
      </c>
      <c r="BE23" s="2" t="s">
        <v>67</v>
      </c>
      <c r="BF23" s="2" t="s">
        <v>67</v>
      </c>
      <c r="BG23" s="2"/>
      <c r="BH23" s="2"/>
      <c r="BI23" s="2"/>
      <c r="BJ23" s="2" t="s">
        <v>78</v>
      </c>
      <c r="BK23" s="2">
        <v>2</v>
      </c>
      <c r="BL23" s="2">
        <v>0</v>
      </c>
      <c r="BM23" s="2">
        <v>0</v>
      </c>
      <c r="BN23" s="2">
        <v>0</v>
      </c>
    </row>
    <row r="24" spans="1:66" ht="45.75" customHeight="1" x14ac:dyDescent="0.45">
      <c r="A24" s="2" t="s">
        <v>127</v>
      </c>
      <c r="B24" s="2" t="s">
        <v>67</v>
      </c>
      <c r="C24" s="2"/>
      <c r="D24" s="2"/>
      <c r="E24" s="2" t="s">
        <v>67</v>
      </c>
      <c r="F24" s="2" t="s">
        <v>67</v>
      </c>
      <c r="G24" s="2" t="s">
        <v>67</v>
      </c>
      <c r="H24" s="2" t="s">
        <v>67</v>
      </c>
      <c r="I24" s="2" t="s">
        <v>67</v>
      </c>
      <c r="J24" s="2" t="s">
        <v>67</v>
      </c>
      <c r="K24" s="2" t="s">
        <v>67</v>
      </c>
      <c r="L24" s="2" t="s">
        <v>67</v>
      </c>
      <c r="M24" s="2" t="s">
        <v>67</v>
      </c>
      <c r="N24" s="2" t="s">
        <v>67</v>
      </c>
      <c r="O24" s="2"/>
      <c r="P24" s="2"/>
      <c r="Q24" s="2"/>
      <c r="R24" s="2"/>
      <c r="S24" s="2"/>
      <c r="T24" s="2"/>
      <c r="U24" s="2" t="s">
        <v>67</v>
      </c>
      <c r="V24" s="2" t="s">
        <v>67</v>
      </c>
      <c r="W24" s="2" t="s">
        <v>67</v>
      </c>
      <c r="X24" s="2" t="s">
        <v>67</v>
      </c>
      <c r="Y24" s="2"/>
      <c r="Z24" s="2"/>
      <c r="AA24" s="2" t="s">
        <v>67</v>
      </c>
      <c r="AB24" s="2" t="s">
        <v>67</v>
      </c>
      <c r="AC24" s="2" t="s">
        <v>67</v>
      </c>
      <c r="AD24" s="2" t="s">
        <v>67</v>
      </c>
      <c r="AE24" s="2" t="s">
        <v>128</v>
      </c>
      <c r="AF24" s="2"/>
      <c r="AG24" s="2" t="s">
        <v>67</v>
      </c>
      <c r="AH24" s="2"/>
      <c r="AI24" s="2"/>
      <c r="AJ24" s="2"/>
      <c r="AK24" s="2"/>
      <c r="AL24" s="2"/>
      <c r="AM24" s="2"/>
      <c r="AN24" s="2"/>
      <c r="AO24" s="2"/>
      <c r="AP24" s="2"/>
      <c r="AQ24" s="2"/>
      <c r="AR24" s="2">
        <v>4</v>
      </c>
      <c r="AS24" s="2">
        <v>1</v>
      </c>
      <c r="AT24" s="2">
        <v>1</v>
      </c>
      <c r="AU24" s="2">
        <v>0</v>
      </c>
      <c r="AV24" s="2"/>
      <c r="AW24" s="2"/>
      <c r="AX24" s="2"/>
      <c r="AY24" s="2"/>
      <c r="AZ24" s="2"/>
      <c r="BA24" s="2"/>
      <c r="BB24" s="2"/>
      <c r="BC24" s="2" t="s">
        <v>67</v>
      </c>
      <c r="BD24" s="2" t="s">
        <v>67</v>
      </c>
      <c r="BE24" s="2"/>
      <c r="BF24" s="2"/>
      <c r="BG24" s="2" t="s">
        <v>67</v>
      </c>
      <c r="BH24" s="2"/>
      <c r="BI24" s="2"/>
      <c r="BJ24" s="2"/>
      <c r="BK24" s="2">
        <v>0</v>
      </c>
      <c r="BL24" s="2">
        <v>0</v>
      </c>
      <c r="BM24" s="2">
        <v>0</v>
      </c>
      <c r="BN24" s="2">
        <v>0</v>
      </c>
    </row>
    <row r="25" spans="1:66" ht="45.75" customHeight="1" x14ac:dyDescent="0.45">
      <c r="A25" s="2" t="s">
        <v>66</v>
      </c>
      <c r="B25" s="2" t="s">
        <v>67</v>
      </c>
      <c r="C25" s="2"/>
      <c r="D25" s="2"/>
      <c r="E25" s="2"/>
      <c r="F25" s="2"/>
      <c r="G25" s="2"/>
      <c r="H25" s="2"/>
      <c r="I25" s="2"/>
      <c r="J25" s="2"/>
      <c r="K25" s="2" t="s">
        <v>67</v>
      </c>
      <c r="L25" s="2" t="s">
        <v>67</v>
      </c>
      <c r="M25" s="2" t="s">
        <v>67</v>
      </c>
      <c r="N25" s="2" t="s">
        <v>67</v>
      </c>
      <c r="O25" s="2"/>
      <c r="P25" s="2"/>
      <c r="Q25" s="2"/>
      <c r="R25" s="2"/>
      <c r="S25" s="2"/>
      <c r="T25" s="2"/>
      <c r="U25" s="2"/>
      <c r="V25" s="2"/>
      <c r="W25" s="2" t="s">
        <v>67</v>
      </c>
      <c r="X25" s="2" t="s">
        <v>67</v>
      </c>
      <c r="Y25" s="2"/>
      <c r="Z25" s="2"/>
      <c r="AA25" s="2"/>
      <c r="AB25" s="2"/>
      <c r="AC25" s="2" t="s">
        <v>67</v>
      </c>
      <c r="AD25" s="2" t="s">
        <v>67</v>
      </c>
      <c r="AE25" s="2" t="s">
        <v>68</v>
      </c>
      <c r="AF25" s="2"/>
      <c r="AG25" s="2" t="s">
        <v>67</v>
      </c>
      <c r="AH25" s="2"/>
      <c r="AI25" s="2"/>
      <c r="AJ25" s="2"/>
      <c r="AK25" s="2"/>
      <c r="AL25" s="2"/>
      <c r="AM25" s="2"/>
      <c r="AN25" s="2"/>
      <c r="AO25" s="2"/>
      <c r="AP25" s="2"/>
      <c r="AQ25" s="2"/>
      <c r="AR25" s="2">
        <v>5</v>
      </c>
      <c r="AS25" s="2">
        <v>3</v>
      </c>
      <c r="AT25" s="2">
        <v>2</v>
      </c>
      <c r="AU25" s="2">
        <v>0</v>
      </c>
      <c r="AV25" s="2"/>
      <c r="AW25" s="2" t="s">
        <v>67</v>
      </c>
      <c r="AX25" s="2" t="s">
        <v>67</v>
      </c>
      <c r="AY25" s="2"/>
      <c r="AZ25" s="2"/>
      <c r="BA25" s="2"/>
      <c r="BB25" s="2"/>
      <c r="BC25" s="2"/>
      <c r="BD25" s="2"/>
      <c r="BE25" s="2"/>
      <c r="BF25" s="2" t="s">
        <v>67</v>
      </c>
      <c r="BG25" s="2" t="s">
        <v>67</v>
      </c>
      <c r="BH25" s="2"/>
      <c r="BI25" s="2" t="s">
        <v>69</v>
      </c>
      <c r="BJ25" s="2" t="s">
        <v>70</v>
      </c>
      <c r="BK25" s="2">
        <v>0</v>
      </c>
      <c r="BL25" s="2">
        <v>0</v>
      </c>
      <c r="BM25" s="2">
        <v>0</v>
      </c>
      <c r="BN25" s="2">
        <v>0</v>
      </c>
    </row>
    <row r="26" spans="1:66" ht="45.75" customHeight="1" x14ac:dyDescent="0.45">
      <c r="A26" s="2" t="s">
        <v>123</v>
      </c>
      <c r="B26" s="2" t="s">
        <v>67</v>
      </c>
      <c r="C26" s="2"/>
      <c r="D26" s="2"/>
      <c r="E26" s="2"/>
      <c r="F26" s="2"/>
      <c r="G26" s="2"/>
      <c r="H26" s="2" t="s">
        <v>67</v>
      </c>
      <c r="I26" s="2"/>
      <c r="J26" s="2"/>
      <c r="K26" s="2"/>
      <c r="L26" s="2"/>
      <c r="M26" s="2"/>
      <c r="N26" s="2"/>
      <c r="O26" s="2"/>
      <c r="P26" s="2"/>
      <c r="Q26" s="2"/>
      <c r="R26" s="2"/>
      <c r="S26" s="2"/>
      <c r="T26" s="2"/>
      <c r="U26" s="2"/>
      <c r="V26" s="2"/>
      <c r="W26" s="2"/>
      <c r="X26" s="2"/>
      <c r="Y26" s="2"/>
      <c r="Z26" s="2"/>
      <c r="AA26" s="2"/>
      <c r="AB26" s="2"/>
      <c r="AC26" s="2"/>
      <c r="AD26" s="2"/>
      <c r="AE26" s="2" t="s">
        <v>124</v>
      </c>
      <c r="AF26" s="2"/>
      <c r="AG26" s="2" t="s">
        <v>67</v>
      </c>
      <c r="AH26" s="2"/>
      <c r="AI26" s="2"/>
      <c r="AJ26" s="2"/>
      <c r="AK26" s="2"/>
      <c r="AL26" s="2"/>
      <c r="AM26" s="2"/>
      <c r="AN26" s="2"/>
      <c r="AO26" s="2"/>
      <c r="AP26" s="2"/>
      <c r="AQ26" s="2"/>
      <c r="AR26" s="2">
        <v>14</v>
      </c>
      <c r="AS26" s="2">
        <v>5</v>
      </c>
      <c r="AT26" s="2">
        <v>4</v>
      </c>
      <c r="AU26" s="2">
        <v>0</v>
      </c>
      <c r="AV26" s="2"/>
      <c r="AW26" s="2" t="s">
        <v>67</v>
      </c>
      <c r="AX26" s="2" t="s">
        <v>67</v>
      </c>
      <c r="AY26" s="2" t="s">
        <v>67</v>
      </c>
      <c r="AZ26" s="2"/>
      <c r="BA26" s="2" t="s">
        <v>67</v>
      </c>
      <c r="BB26" s="2"/>
      <c r="BC26" s="2" t="s">
        <v>67</v>
      </c>
      <c r="BD26" s="2" t="s">
        <v>67</v>
      </c>
      <c r="BE26" s="2" t="s">
        <v>67</v>
      </c>
      <c r="BF26" s="2" t="s">
        <v>67</v>
      </c>
      <c r="BG26" s="2" t="s">
        <v>67</v>
      </c>
      <c r="BH26" s="2"/>
      <c r="BI26" s="2" t="s">
        <v>125</v>
      </c>
      <c r="BJ26" s="2" t="s">
        <v>126</v>
      </c>
      <c r="BK26" s="2">
        <v>1</v>
      </c>
      <c r="BL26" s="2">
        <v>0</v>
      </c>
      <c r="BM26" s="2">
        <v>1</v>
      </c>
      <c r="BN26" s="2">
        <v>0</v>
      </c>
    </row>
    <row r="27" spans="1:66" ht="45.75" customHeight="1" x14ac:dyDescent="0.45">
      <c r="A27" s="2" t="s">
        <v>238</v>
      </c>
      <c r="B27" s="2" t="s">
        <v>67</v>
      </c>
      <c r="C27" s="2"/>
      <c r="D27" s="2"/>
      <c r="E27" s="2" t="s">
        <v>67</v>
      </c>
      <c r="F27" s="2"/>
      <c r="G27" s="2" t="s">
        <v>67</v>
      </c>
      <c r="H27" s="2"/>
      <c r="I27" s="2" t="s">
        <v>67</v>
      </c>
      <c r="J27" s="2"/>
      <c r="K27" s="2" t="s">
        <v>67</v>
      </c>
      <c r="L27" s="2"/>
      <c r="M27" s="2" t="s">
        <v>67</v>
      </c>
      <c r="N27" s="2"/>
      <c r="O27" s="2"/>
      <c r="P27" s="2"/>
      <c r="Q27" s="2"/>
      <c r="R27" s="2"/>
      <c r="S27" s="2"/>
      <c r="T27" s="2"/>
      <c r="U27" s="2" t="s">
        <v>67</v>
      </c>
      <c r="V27" s="2"/>
      <c r="W27" s="2"/>
      <c r="X27" s="2"/>
      <c r="Y27" s="2"/>
      <c r="Z27" s="2"/>
      <c r="AA27" s="2"/>
      <c r="AB27" s="2"/>
      <c r="AC27" s="2" t="s">
        <v>67</v>
      </c>
      <c r="AD27" s="2"/>
      <c r="AE27" s="2" t="s">
        <v>239</v>
      </c>
      <c r="AF27" s="2"/>
      <c r="AG27" s="2" t="s">
        <v>67</v>
      </c>
      <c r="AH27" s="2"/>
      <c r="AI27" s="2"/>
      <c r="AJ27" s="2"/>
      <c r="AK27" s="2"/>
      <c r="AL27" s="2"/>
      <c r="AM27" s="2"/>
      <c r="AN27" s="2"/>
      <c r="AO27" s="2"/>
      <c r="AP27" s="2"/>
      <c r="AQ27" s="2"/>
      <c r="AR27" s="2">
        <v>35</v>
      </c>
      <c r="AS27" s="2">
        <v>11</v>
      </c>
      <c r="AT27" s="2">
        <v>32</v>
      </c>
      <c r="AU27" s="2">
        <v>11</v>
      </c>
      <c r="AV27" s="2"/>
      <c r="AW27" s="2"/>
      <c r="AX27" s="2" t="s">
        <v>67</v>
      </c>
      <c r="AY27" s="2" t="s">
        <v>67</v>
      </c>
      <c r="AZ27" s="2" t="s">
        <v>67</v>
      </c>
      <c r="BA27" s="2" t="s">
        <v>67</v>
      </c>
      <c r="BB27" s="2"/>
      <c r="BC27" s="2" t="s">
        <v>67</v>
      </c>
      <c r="BD27" s="2" t="s">
        <v>67</v>
      </c>
      <c r="BE27" s="2" t="s">
        <v>67</v>
      </c>
      <c r="BF27" s="2" t="s">
        <v>67</v>
      </c>
      <c r="BG27" s="2" t="s">
        <v>67</v>
      </c>
      <c r="BH27" s="2"/>
      <c r="BI27" s="2"/>
      <c r="BJ27" s="2" t="s">
        <v>240</v>
      </c>
      <c r="BK27" s="2">
        <v>1</v>
      </c>
      <c r="BL27" s="2">
        <v>0</v>
      </c>
      <c r="BM27" s="2">
        <v>0</v>
      </c>
      <c r="BN27" s="2">
        <v>0</v>
      </c>
    </row>
    <row r="28" spans="1:66" ht="45.75" customHeight="1" x14ac:dyDescent="0.45">
      <c r="A28" s="2" t="s">
        <v>279</v>
      </c>
      <c r="B28" s="2" t="s">
        <v>67</v>
      </c>
      <c r="C28" s="2"/>
      <c r="D28" s="2"/>
      <c r="E28" s="2" t="s">
        <v>67</v>
      </c>
      <c r="F28" s="2" t="s">
        <v>67</v>
      </c>
      <c r="G28" s="2" t="s">
        <v>67</v>
      </c>
      <c r="H28" s="2" t="s">
        <v>67</v>
      </c>
      <c r="I28" s="2" t="s">
        <v>67</v>
      </c>
      <c r="J28" s="2" t="s">
        <v>67</v>
      </c>
      <c r="K28" s="2" t="s">
        <v>67</v>
      </c>
      <c r="L28" s="2" t="s">
        <v>67</v>
      </c>
      <c r="M28" s="2" t="s">
        <v>67</v>
      </c>
      <c r="N28" s="2" t="s">
        <v>67</v>
      </c>
      <c r="O28" s="2"/>
      <c r="P28" s="2"/>
      <c r="Q28" s="2"/>
      <c r="R28" s="2"/>
      <c r="S28" s="2"/>
      <c r="T28" s="2"/>
      <c r="U28" s="2"/>
      <c r="V28" s="2"/>
      <c r="W28" s="2" t="s">
        <v>67</v>
      </c>
      <c r="X28" s="2" t="s">
        <v>67</v>
      </c>
      <c r="Y28" s="2"/>
      <c r="Z28" s="2"/>
      <c r="AA28" s="2" t="s">
        <v>67</v>
      </c>
      <c r="AB28" s="2" t="s">
        <v>67</v>
      </c>
      <c r="AC28" s="2" t="s">
        <v>67</v>
      </c>
      <c r="AD28" s="2" t="s">
        <v>67</v>
      </c>
      <c r="AE28" s="2" t="s">
        <v>169</v>
      </c>
      <c r="AF28" s="2"/>
      <c r="AG28" s="2" t="s">
        <v>67</v>
      </c>
      <c r="AH28" s="2"/>
      <c r="AI28" s="2"/>
      <c r="AJ28" s="2"/>
      <c r="AK28" s="2"/>
      <c r="AL28" s="2"/>
      <c r="AM28" s="2"/>
      <c r="AN28" s="2"/>
      <c r="AO28" s="2"/>
      <c r="AP28" s="2"/>
      <c r="AQ28" s="2"/>
      <c r="AR28" s="2">
        <v>7</v>
      </c>
      <c r="AS28" s="2">
        <v>4</v>
      </c>
      <c r="AT28" s="2">
        <v>0</v>
      </c>
      <c r="AU28" s="2">
        <v>0</v>
      </c>
      <c r="AV28" s="2"/>
      <c r="AW28" s="2" t="s">
        <v>67</v>
      </c>
      <c r="AX28" s="2" t="s">
        <v>67</v>
      </c>
      <c r="AY28" s="2"/>
      <c r="AZ28" s="2" t="s">
        <v>67</v>
      </c>
      <c r="BA28" s="2" t="s">
        <v>67</v>
      </c>
      <c r="BB28" s="2"/>
      <c r="BC28" s="2" t="s">
        <v>67</v>
      </c>
      <c r="BD28" s="2"/>
      <c r="BE28" s="2"/>
      <c r="BF28" s="2"/>
      <c r="BG28" s="2" t="s">
        <v>67</v>
      </c>
      <c r="BH28" s="2"/>
      <c r="BI28" s="2" t="s">
        <v>74</v>
      </c>
      <c r="BJ28" s="2" t="s">
        <v>170</v>
      </c>
      <c r="BK28" s="2">
        <v>2</v>
      </c>
      <c r="BL28" s="2">
        <v>0</v>
      </c>
      <c r="BM28" s="2">
        <v>0</v>
      </c>
      <c r="BN28" s="2">
        <v>0</v>
      </c>
    </row>
    <row r="29" spans="1:66" ht="45.75" customHeight="1" x14ac:dyDescent="0.45">
      <c r="A29" s="2" t="s">
        <v>256</v>
      </c>
      <c r="B29" s="2" t="s">
        <v>67</v>
      </c>
      <c r="C29" s="2"/>
      <c r="D29" s="2"/>
      <c r="E29" s="2"/>
      <c r="F29" s="2"/>
      <c r="G29" s="2" t="s">
        <v>67</v>
      </c>
      <c r="H29" s="2"/>
      <c r="I29" s="2"/>
      <c r="J29" s="2"/>
      <c r="K29" s="2" t="s">
        <v>67</v>
      </c>
      <c r="L29" s="2"/>
      <c r="M29" s="2" t="s">
        <v>67</v>
      </c>
      <c r="N29" s="2"/>
      <c r="O29" s="2"/>
      <c r="P29" s="2"/>
      <c r="Q29" s="2"/>
      <c r="R29" s="2"/>
      <c r="S29" s="2"/>
      <c r="T29" s="2"/>
      <c r="U29" s="2" t="s">
        <v>67</v>
      </c>
      <c r="V29" s="2"/>
      <c r="W29" s="2"/>
      <c r="X29" s="2"/>
      <c r="Y29" s="2"/>
      <c r="Z29" s="2"/>
      <c r="AA29" s="2"/>
      <c r="AB29" s="2"/>
      <c r="AC29" s="2" t="s">
        <v>67</v>
      </c>
      <c r="AD29" s="2"/>
      <c r="AE29" s="2" t="s">
        <v>257</v>
      </c>
      <c r="AF29" s="2"/>
      <c r="AG29" s="2" t="s">
        <v>67</v>
      </c>
      <c r="AH29" s="2"/>
      <c r="AI29" s="2"/>
      <c r="AJ29" s="2"/>
      <c r="AK29" s="2"/>
      <c r="AL29" s="2"/>
      <c r="AM29" s="2"/>
      <c r="AN29" s="2"/>
      <c r="AO29" s="2"/>
      <c r="AP29" s="2"/>
      <c r="AQ29" s="2"/>
      <c r="AR29" s="2">
        <v>32</v>
      </c>
      <c r="AS29" s="2">
        <v>7</v>
      </c>
      <c r="AT29" s="2">
        <v>28</v>
      </c>
      <c r="AU29" s="2">
        <v>4</v>
      </c>
      <c r="AV29" s="2"/>
      <c r="AW29" s="2" t="s">
        <v>67</v>
      </c>
      <c r="AX29" s="2" t="s">
        <v>67</v>
      </c>
      <c r="AY29" s="2"/>
      <c r="AZ29" s="2"/>
      <c r="BA29" s="2" t="s">
        <v>67</v>
      </c>
      <c r="BB29" s="2"/>
      <c r="BC29" s="2" t="s">
        <v>67</v>
      </c>
      <c r="BD29" s="2" t="s">
        <v>67</v>
      </c>
      <c r="BE29" s="2" t="s">
        <v>67</v>
      </c>
      <c r="BF29" s="2" t="s">
        <v>67</v>
      </c>
      <c r="BG29" s="2" t="s">
        <v>67</v>
      </c>
      <c r="BH29" s="2"/>
      <c r="BI29" s="2"/>
      <c r="BJ29" s="2" t="s">
        <v>258</v>
      </c>
      <c r="BK29" s="2">
        <v>3</v>
      </c>
      <c r="BL29" s="2">
        <v>3</v>
      </c>
      <c r="BM29" s="2">
        <v>0</v>
      </c>
      <c r="BN29" s="2">
        <v>0</v>
      </c>
    </row>
    <row r="30" spans="1:66" ht="45.75" customHeight="1" x14ac:dyDescent="0.45">
      <c r="A30" s="2" t="s">
        <v>221</v>
      </c>
      <c r="B30" s="2" t="s">
        <v>67</v>
      </c>
      <c r="C30" s="2"/>
      <c r="D30" s="2"/>
      <c r="E30" s="2"/>
      <c r="F30" s="2"/>
      <c r="G30" s="2" t="s">
        <v>67</v>
      </c>
      <c r="H30" s="2" t="s">
        <v>67</v>
      </c>
      <c r="I30" s="2" t="s">
        <v>67</v>
      </c>
      <c r="J30" s="2" t="s">
        <v>67</v>
      </c>
      <c r="K30" s="2" t="s">
        <v>67</v>
      </c>
      <c r="L30" s="2" t="s">
        <v>67</v>
      </c>
      <c r="M30" s="2"/>
      <c r="N30" s="2" t="s">
        <v>67</v>
      </c>
      <c r="O30" s="2"/>
      <c r="P30" s="2"/>
      <c r="Q30" s="2"/>
      <c r="R30" s="2"/>
      <c r="S30" s="2" t="s">
        <v>67</v>
      </c>
      <c r="T30" s="2" t="s">
        <v>67</v>
      </c>
      <c r="U30" s="2" t="s">
        <v>67</v>
      </c>
      <c r="V30" s="2" t="s">
        <v>67</v>
      </c>
      <c r="W30" s="2" t="s">
        <v>67</v>
      </c>
      <c r="X30" s="2" t="s">
        <v>67</v>
      </c>
      <c r="Y30" s="2"/>
      <c r="Z30" s="2"/>
      <c r="AA30" s="2" t="s">
        <v>67</v>
      </c>
      <c r="AB30" s="2" t="s">
        <v>67</v>
      </c>
      <c r="AC30" s="2" t="s">
        <v>67</v>
      </c>
      <c r="AD30" s="2" t="s">
        <v>67</v>
      </c>
      <c r="AE30" s="2" t="s">
        <v>222</v>
      </c>
      <c r="AF30" s="2" t="s">
        <v>67</v>
      </c>
      <c r="AG30" s="2"/>
      <c r="AH30" s="2" t="s">
        <v>67</v>
      </c>
      <c r="AI30" s="2"/>
      <c r="AJ30" s="2" t="s">
        <v>67</v>
      </c>
      <c r="AK30" s="2"/>
      <c r="AL30" s="2"/>
      <c r="AM30" s="2"/>
      <c r="AN30" s="2" t="s">
        <v>67</v>
      </c>
      <c r="AO30" s="2" t="s">
        <v>67</v>
      </c>
      <c r="AP30" s="2"/>
      <c r="AQ30" s="2" t="s">
        <v>223</v>
      </c>
      <c r="AR30" s="2">
        <v>47</v>
      </c>
      <c r="AS30" s="2">
        <v>6</v>
      </c>
      <c r="AT30" s="2">
        <v>18</v>
      </c>
      <c r="AU30" s="2">
        <v>2</v>
      </c>
      <c r="AV30" s="2"/>
      <c r="AW30" s="2" t="s">
        <v>67</v>
      </c>
      <c r="AX30" s="2" t="s">
        <v>67</v>
      </c>
      <c r="AY30" s="2"/>
      <c r="AZ30" s="2"/>
      <c r="BA30" s="2"/>
      <c r="BB30" s="2"/>
      <c r="BC30" s="2" t="s">
        <v>67</v>
      </c>
      <c r="BD30" s="2"/>
      <c r="BE30" s="2"/>
      <c r="BF30" s="2"/>
      <c r="BG30" s="2" t="s">
        <v>67</v>
      </c>
      <c r="BH30" s="2"/>
      <c r="BI30" s="2"/>
      <c r="BJ30" s="2"/>
      <c r="BK30" s="2">
        <v>2</v>
      </c>
      <c r="BL30" s="2">
        <v>0</v>
      </c>
      <c r="BM30" s="2">
        <v>0</v>
      </c>
      <c r="BN30" s="2">
        <v>0</v>
      </c>
    </row>
    <row r="31" spans="1:66" ht="45.75" customHeight="1" x14ac:dyDescent="0.45">
      <c r="A31" s="2" t="s">
        <v>200</v>
      </c>
      <c r="B31" s="2" t="s">
        <v>67</v>
      </c>
      <c r="C31" s="2"/>
      <c r="D31" s="2"/>
      <c r="E31" s="2"/>
      <c r="F31" s="2"/>
      <c r="G31" s="2"/>
      <c r="H31" s="2" t="s">
        <v>67</v>
      </c>
      <c r="I31" s="2"/>
      <c r="J31" s="2" t="s">
        <v>67</v>
      </c>
      <c r="K31" s="2" t="s">
        <v>67</v>
      </c>
      <c r="L31" s="2" t="s">
        <v>67</v>
      </c>
      <c r="M31" s="2" t="s">
        <v>67</v>
      </c>
      <c r="N31" s="2" t="s">
        <v>67</v>
      </c>
      <c r="O31" s="2" t="s">
        <v>67</v>
      </c>
      <c r="P31" s="2" t="s">
        <v>67</v>
      </c>
      <c r="Q31" s="2"/>
      <c r="R31" s="2"/>
      <c r="S31" s="2"/>
      <c r="T31" s="2" t="s">
        <v>67</v>
      </c>
      <c r="U31" s="2" t="s">
        <v>67</v>
      </c>
      <c r="V31" s="2" t="s">
        <v>67</v>
      </c>
      <c r="W31" s="2"/>
      <c r="X31" s="2" t="s">
        <v>67</v>
      </c>
      <c r="Y31" s="2"/>
      <c r="Z31" s="2" t="s">
        <v>67</v>
      </c>
      <c r="AA31" s="2"/>
      <c r="AB31" s="2"/>
      <c r="AC31" s="2"/>
      <c r="AD31" s="2"/>
      <c r="AE31" s="2" t="s">
        <v>201</v>
      </c>
      <c r="AF31" s="2"/>
      <c r="AG31" s="2" t="s">
        <v>67</v>
      </c>
      <c r="AH31" s="2"/>
      <c r="AI31" s="2"/>
      <c r="AJ31" s="2"/>
      <c r="AK31" s="2"/>
      <c r="AL31" s="2"/>
      <c r="AM31" s="2"/>
      <c r="AN31" s="2"/>
      <c r="AO31" s="2"/>
      <c r="AP31" s="2"/>
      <c r="AQ31" s="2"/>
      <c r="AR31" s="2">
        <v>55</v>
      </c>
      <c r="AS31" s="2">
        <v>10</v>
      </c>
      <c r="AT31" s="2">
        <v>47</v>
      </c>
      <c r="AU31" s="2">
        <v>6</v>
      </c>
      <c r="AV31" s="2" t="s">
        <v>67</v>
      </c>
      <c r="AW31" s="2"/>
      <c r="AX31" s="2"/>
      <c r="AY31" s="2" t="s">
        <v>67</v>
      </c>
      <c r="AZ31" s="2"/>
      <c r="BA31" s="2" t="s">
        <v>67</v>
      </c>
      <c r="BB31" s="2"/>
      <c r="BC31" s="2" t="s">
        <v>67</v>
      </c>
      <c r="BD31" s="2" t="s">
        <v>67</v>
      </c>
      <c r="BE31" s="2"/>
      <c r="BF31" s="2"/>
      <c r="BG31" s="2" t="s">
        <v>67</v>
      </c>
      <c r="BH31" s="2"/>
      <c r="BI31" s="2"/>
      <c r="BJ31" s="2" t="s">
        <v>202</v>
      </c>
      <c r="BK31" s="2">
        <v>5</v>
      </c>
      <c r="BL31" s="2">
        <v>3</v>
      </c>
      <c r="BM31" s="2">
        <v>3</v>
      </c>
      <c r="BN31" s="2">
        <v>2</v>
      </c>
    </row>
    <row r="32" spans="1:66" ht="45.75" customHeight="1" x14ac:dyDescent="0.45">
      <c r="A32" s="2" t="s">
        <v>191</v>
      </c>
      <c r="B32" s="2" t="s">
        <v>67</v>
      </c>
      <c r="C32" s="2"/>
      <c r="D32" s="2"/>
      <c r="E32" s="2"/>
      <c r="F32" s="2"/>
      <c r="G32" s="2"/>
      <c r="H32" s="2"/>
      <c r="I32" s="2"/>
      <c r="J32" s="2"/>
      <c r="K32" s="2"/>
      <c r="L32" s="2"/>
      <c r="M32" s="2"/>
      <c r="N32" s="2"/>
      <c r="O32" s="2"/>
      <c r="P32" s="2"/>
      <c r="Q32" s="2"/>
      <c r="R32" s="2"/>
      <c r="S32" s="2" t="s">
        <v>67</v>
      </c>
      <c r="T32" s="2" t="s">
        <v>67</v>
      </c>
      <c r="U32" s="2"/>
      <c r="V32" s="2"/>
      <c r="W32" s="2"/>
      <c r="X32" s="2"/>
      <c r="Y32" s="2"/>
      <c r="Z32" s="2"/>
      <c r="AA32" s="2"/>
      <c r="AB32" s="2"/>
      <c r="AC32" s="2"/>
      <c r="AD32" s="2"/>
      <c r="AE32" s="2" t="s">
        <v>192</v>
      </c>
      <c r="AF32" s="2" t="s">
        <v>67</v>
      </c>
      <c r="AG32" s="2"/>
      <c r="AH32" s="2"/>
      <c r="AI32" s="2"/>
      <c r="AJ32" s="2" t="s">
        <v>67</v>
      </c>
      <c r="AK32" s="2"/>
      <c r="AL32" s="2"/>
      <c r="AM32" s="2"/>
      <c r="AN32" s="2" t="s">
        <v>67</v>
      </c>
      <c r="AO32" s="2"/>
      <c r="AP32" s="2"/>
      <c r="AQ32" s="2" t="s">
        <v>193</v>
      </c>
      <c r="AR32" s="2">
        <v>34</v>
      </c>
      <c r="AS32" s="2">
        <v>6</v>
      </c>
      <c r="AT32" s="2">
        <v>28</v>
      </c>
      <c r="AU32" s="2">
        <v>4</v>
      </c>
      <c r="AV32" s="2"/>
      <c r="AW32" s="2"/>
      <c r="AX32" s="2" t="s">
        <v>67</v>
      </c>
      <c r="AY32" s="2"/>
      <c r="AZ32" s="2" t="s">
        <v>67</v>
      </c>
      <c r="BA32" s="2" t="s">
        <v>67</v>
      </c>
      <c r="BB32" s="2" t="s">
        <v>67</v>
      </c>
      <c r="BC32" s="2" t="s">
        <v>67</v>
      </c>
      <c r="BD32" s="2" t="s">
        <v>67</v>
      </c>
      <c r="BE32" s="2" t="s">
        <v>67</v>
      </c>
      <c r="BF32" s="2" t="s">
        <v>67</v>
      </c>
      <c r="BG32" s="2" t="s">
        <v>67</v>
      </c>
      <c r="BH32" s="2"/>
      <c r="BI32" s="2"/>
      <c r="BJ32" s="2" t="s">
        <v>194</v>
      </c>
      <c r="BK32" s="2">
        <v>2</v>
      </c>
      <c r="BL32" s="2">
        <v>2</v>
      </c>
      <c r="BM32" s="2">
        <v>0</v>
      </c>
      <c r="BN32" s="2">
        <v>0</v>
      </c>
    </row>
    <row r="33" spans="1:66" ht="45.75" customHeight="1" x14ac:dyDescent="0.45">
      <c r="A33" s="2" t="s">
        <v>261</v>
      </c>
      <c r="B33" s="2" t="s">
        <v>67</v>
      </c>
      <c r="C33" s="2"/>
      <c r="D33" s="2"/>
      <c r="E33" s="2"/>
      <c r="F33" s="2"/>
      <c r="G33" s="2" t="s">
        <v>67</v>
      </c>
      <c r="H33" s="2" t="s">
        <v>67</v>
      </c>
      <c r="I33" s="2" t="s">
        <v>67</v>
      </c>
      <c r="J33" s="2" t="s">
        <v>67</v>
      </c>
      <c r="K33" s="2" t="s">
        <v>67</v>
      </c>
      <c r="L33" s="2" t="s">
        <v>67</v>
      </c>
      <c r="M33" s="2" t="s">
        <v>67</v>
      </c>
      <c r="N33" s="2" t="s">
        <v>67</v>
      </c>
      <c r="O33" s="2"/>
      <c r="P33" s="2"/>
      <c r="Q33" s="2"/>
      <c r="R33" s="2"/>
      <c r="S33" s="2"/>
      <c r="T33" s="2"/>
      <c r="U33" s="2" t="s">
        <v>67</v>
      </c>
      <c r="V33" s="2" t="s">
        <v>67</v>
      </c>
      <c r="W33" s="2"/>
      <c r="X33" s="2"/>
      <c r="Y33" s="2"/>
      <c r="Z33" s="2"/>
      <c r="AA33" s="2"/>
      <c r="AB33" s="2"/>
      <c r="AC33" s="2" t="s">
        <v>67</v>
      </c>
      <c r="AD33" s="2" t="s">
        <v>67</v>
      </c>
      <c r="AE33" s="2" t="s">
        <v>262</v>
      </c>
      <c r="AF33" s="2"/>
      <c r="AG33" s="2" t="s">
        <v>67</v>
      </c>
      <c r="AH33" s="2"/>
      <c r="AI33" s="2"/>
      <c r="AJ33" s="2"/>
      <c r="AK33" s="2"/>
      <c r="AL33" s="2"/>
      <c r="AM33" s="2"/>
      <c r="AN33" s="2"/>
      <c r="AO33" s="2"/>
      <c r="AP33" s="2"/>
      <c r="AQ33" s="2"/>
      <c r="AR33" s="2">
        <v>13</v>
      </c>
      <c r="AS33" s="2">
        <v>5</v>
      </c>
      <c r="AT33" s="2">
        <v>10</v>
      </c>
      <c r="AU33" s="2">
        <v>3</v>
      </c>
      <c r="AV33" s="2"/>
      <c r="AW33" s="2"/>
      <c r="AX33" s="2"/>
      <c r="AY33" s="2"/>
      <c r="AZ33" s="2"/>
      <c r="BA33" s="2" t="s">
        <v>67</v>
      </c>
      <c r="BB33" s="2"/>
      <c r="BC33" s="2" t="s">
        <v>67</v>
      </c>
      <c r="BD33" s="2" t="s">
        <v>67</v>
      </c>
      <c r="BE33" s="2"/>
      <c r="BF33" s="2"/>
      <c r="BG33" s="2" t="s">
        <v>67</v>
      </c>
      <c r="BH33" s="2"/>
      <c r="BI33" s="2"/>
      <c r="BJ33" s="2" t="s">
        <v>263</v>
      </c>
      <c r="BK33" s="2">
        <v>0</v>
      </c>
      <c r="BL33" s="2">
        <v>0</v>
      </c>
      <c r="BM33" s="2">
        <v>0</v>
      </c>
      <c r="BN33" s="2">
        <v>0</v>
      </c>
    </row>
    <row r="34" spans="1:66" ht="45.75" customHeight="1" x14ac:dyDescent="0.45">
      <c r="A34" s="2" t="s">
        <v>245</v>
      </c>
      <c r="B34" s="2" t="s">
        <v>67</v>
      </c>
      <c r="C34" s="2"/>
      <c r="D34" s="2"/>
      <c r="E34" s="2"/>
      <c r="F34" s="2"/>
      <c r="G34" s="2"/>
      <c r="H34" s="2"/>
      <c r="I34" s="2"/>
      <c r="J34" s="2"/>
      <c r="K34" s="2" t="s">
        <v>67</v>
      </c>
      <c r="L34" s="2" t="s">
        <v>67</v>
      </c>
      <c r="M34" s="2"/>
      <c r="N34" s="2"/>
      <c r="O34" s="2"/>
      <c r="P34" s="2"/>
      <c r="Q34" s="2" t="s">
        <v>67</v>
      </c>
      <c r="R34" s="2" t="s">
        <v>67</v>
      </c>
      <c r="S34" s="2"/>
      <c r="T34" s="2"/>
      <c r="U34" s="2"/>
      <c r="V34" s="2"/>
      <c r="W34" s="2" t="s">
        <v>67</v>
      </c>
      <c r="X34" s="2" t="s">
        <v>67</v>
      </c>
      <c r="Y34" s="2"/>
      <c r="Z34" s="2"/>
      <c r="AA34" s="2"/>
      <c r="AB34" s="2"/>
      <c r="AC34" s="2"/>
      <c r="AD34" s="2"/>
      <c r="AE34" s="2" t="s">
        <v>246</v>
      </c>
      <c r="AF34" s="2" t="s">
        <v>67</v>
      </c>
      <c r="AG34" s="2"/>
      <c r="AH34" s="2" t="s">
        <v>67</v>
      </c>
      <c r="AI34" s="2"/>
      <c r="AJ34" s="2"/>
      <c r="AK34" s="2"/>
      <c r="AL34" s="2"/>
      <c r="AM34" s="2"/>
      <c r="AN34" s="2"/>
      <c r="AO34" s="2"/>
      <c r="AP34" s="2"/>
      <c r="AQ34" s="2" t="s">
        <v>247</v>
      </c>
      <c r="AR34" s="2">
        <v>8</v>
      </c>
      <c r="AS34" s="2">
        <v>2</v>
      </c>
      <c r="AT34" s="2">
        <v>2</v>
      </c>
      <c r="AU34" s="2">
        <v>0</v>
      </c>
      <c r="AV34" s="2"/>
      <c r="AW34" s="2"/>
      <c r="AX34" s="2"/>
      <c r="AY34" s="2" t="s">
        <v>67</v>
      </c>
      <c r="AZ34" s="2"/>
      <c r="BA34" s="2"/>
      <c r="BB34" s="2" t="s">
        <v>67</v>
      </c>
      <c r="BC34" s="2" t="s">
        <v>67</v>
      </c>
      <c r="BD34" s="2" t="s">
        <v>67</v>
      </c>
      <c r="BE34" s="2" t="s">
        <v>67</v>
      </c>
      <c r="BF34" s="2" t="s">
        <v>67</v>
      </c>
      <c r="BG34" s="2" t="s">
        <v>67</v>
      </c>
      <c r="BH34" s="2"/>
      <c r="BI34" s="2"/>
      <c r="BJ34" s="2"/>
      <c r="BK34" s="2">
        <v>1</v>
      </c>
      <c r="BL34" s="2">
        <v>1</v>
      </c>
      <c r="BM34" s="2">
        <v>1</v>
      </c>
      <c r="BN34" s="2">
        <v>1</v>
      </c>
    </row>
    <row r="35" spans="1:66" ht="45.75" customHeight="1" x14ac:dyDescent="0.45">
      <c r="A35" s="2" t="s">
        <v>99</v>
      </c>
      <c r="B35" s="2" t="s">
        <v>67</v>
      </c>
      <c r="C35" s="2"/>
      <c r="D35" s="2"/>
      <c r="E35" s="2"/>
      <c r="F35" s="2"/>
      <c r="G35" s="2" t="s">
        <v>67</v>
      </c>
      <c r="H35" s="2" t="s">
        <v>67</v>
      </c>
      <c r="I35" s="2" t="s">
        <v>67</v>
      </c>
      <c r="J35" s="2" t="s">
        <v>67</v>
      </c>
      <c r="K35" s="2" t="s">
        <v>67</v>
      </c>
      <c r="L35" s="2" t="s">
        <v>67</v>
      </c>
      <c r="M35" s="2"/>
      <c r="N35" s="2"/>
      <c r="O35" s="2"/>
      <c r="P35" s="2"/>
      <c r="Q35" s="2"/>
      <c r="R35" s="2"/>
      <c r="S35" s="2"/>
      <c r="T35" s="2"/>
      <c r="U35" s="2" t="s">
        <v>67</v>
      </c>
      <c r="V35" s="2" t="s">
        <v>67</v>
      </c>
      <c r="W35" s="2"/>
      <c r="X35" s="2"/>
      <c r="Y35" s="2"/>
      <c r="Z35" s="2"/>
      <c r="AA35" s="2"/>
      <c r="AB35" s="2"/>
      <c r="AC35" s="2" t="s">
        <v>67</v>
      </c>
      <c r="AD35" s="2" t="s">
        <v>67</v>
      </c>
      <c r="AE35" s="2" t="s">
        <v>100</v>
      </c>
      <c r="AF35" s="2"/>
      <c r="AG35" s="2" t="s">
        <v>67</v>
      </c>
      <c r="AH35" s="2"/>
      <c r="AI35" s="2"/>
      <c r="AJ35" s="2"/>
      <c r="AK35" s="2"/>
      <c r="AL35" s="2"/>
      <c r="AM35" s="2"/>
      <c r="AN35" s="2"/>
      <c r="AO35" s="2"/>
      <c r="AP35" s="2"/>
      <c r="AQ35" s="2"/>
      <c r="AR35" s="2">
        <v>13</v>
      </c>
      <c r="AS35" s="2">
        <v>5</v>
      </c>
      <c r="AT35" s="2">
        <v>8</v>
      </c>
      <c r="AU35" s="2">
        <v>4</v>
      </c>
      <c r="AV35" s="2"/>
      <c r="AW35" s="2"/>
      <c r="AX35" s="2"/>
      <c r="AY35" s="2"/>
      <c r="AZ35" s="2"/>
      <c r="BA35" s="2" t="s">
        <v>67</v>
      </c>
      <c r="BB35" s="2"/>
      <c r="BC35" s="2" t="s">
        <v>67</v>
      </c>
      <c r="BD35" s="2" t="s">
        <v>67</v>
      </c>
      <c r="BE35" s="2"/>
      <c r="BF35" s="2"/>
      <c r="BG35" s="2" t="s">
        <v>67</v>
      </c>
      <c r="BH35" s="2"/>
      <c r="BI35" s="2"/>
      <c r="BJ35" s="2" t="s">
        <v>101</v>
      </c>
      <c r="BK35" s="2">
        <v>3</v>
      </c>
      <c r="BL35" s="2">
        <v>2</v>
      </c>
      <c r="BM35" s="2">
        <v>2</v>
      </c>
      <c r="BN35" s="2">
        <v>2</v>
      </c>
    </row>
    <row r="36" spans="1:66" ht="45.75" customHeight="1" x14ac:dyDescent="0.45">
      <c r="A36" s="2" t="s">
        <v>203</v>
      </c>
      <c r="B36" s="2" t="s">
        <v>67</v>
      </c>
      <c r="C36" s="2"/>
      <c r="D36" s="2"/>
      <c r="E36" s="2"/>
      <c r="F36" s="2"/>
      <c r="G36" s="2" t="s">
        <v>67</v>
      </c>
      <c r="H36" s="2"/>
      <c r="I36" s="2"/>
      <c r="J36" s="2"/>
      <c r="K36" s="2" t="s">
        <v>67</v>
      </c>
      <c r="L36" s="2"/>
      <c r="M36" s="2"/>
      <c r="N36" s="2"/>
      <c r="O36" s="2"/>
      <c r="P36" s="2"/>
      <c r="Q36" s="2"/>
      <c r="R36" s="2"/>
      <c r="S36" s="2"/>
      <c r="T36" s="2"/>
      <c r="U36" s="2" t="s">
        <v>67</v>
      </c>
      <c r="V36" s="2"/>
      <c r="W36" s="2"/>
      <c r="X36" s="2"/>
      <c r="Y36" s="2"/>
      <c r="Z36" s="2"/>
      <c r="AA36" s="2"/>
      <c r="AB36" s="2"/>
      <c r="AC36" s="2"/>
      <c r="AD36" s="2"/>
      <c r="AE36" s="2" t="s">
        <v>204</v>
      </c>
      <c r="AF36" s="2"/>
      <c r="AG36" s="2" t="s">
        <v>67</v>
      </c>
      <c r="AH36" s="2"/>
      <c r="AI36" s="2"/>
      <c r="AJ36" s="2"/>
      <c r="AK36" s="2"/>
      <c r="AL36" s="2"/>
      <c r="AM36" s="2"/>
      <c r="AN36" s="2"/>
      <c r="AO36" s="2"/>
      <c r="AP36" s="2"/>
      <c r="AQ36" s="2"/>
      <c r="AR36" s="2">
        <v>2.5</v>
      </c>
      <c r="AS36" s="2">
        <v>2</v>
      </c>
      <c r="AT36" s="2">
        <v>1</v>
      </c>
      <c r="AU36" s="2">
        <v>1</v>
      </c>
      <c r="AV36" s="2"/>
      <c r="AW36" s="2" t="s">
        <v>67</v>
      </c>
      <c r="AX36" s="2"/>
      <c r="AY36" s="2" t="s">
        <v>67</v>
      </c>
      <c r="AZ36" s="2"/>
      <c r="BA36" s="2"/>
      <c r="BB36" s="2"/>
      <c r="BC36" s="2" t="s">
        <v>67</v>
      </c>
      <c r="BD36" s="2" t="s">
        <v>67</v>
      </c>
      <c r="BE36" s="2"/>
      <c r="BF36" s="2"/>
      <c r="BG36" s="2" t="s">
        <v>67</v>
      </c>
      <c r="BH36" s="2"/>
      <c r="BI36" s="2"/>
      <c r="BJ36" s="2" t="s">
        <v>205</v>
      </c>
      <c r="BK36" s="2">
        <v>0</v>
      </c>
      <c r="BL36" s="2">
        <v>0</v>
      </c>
      <c r="BM36" s="2">
        <v>0</v>
      </c>
      <c r="BN36" s="2">
        <v>0</v>
      </c>
    </row>
    <row r="37" spans="1:66" ht="45.75" customHeight="1" x14ac:dyDescent="0.45">
      <c r="A37" s="2" t="s">
        <v>224</v>
      </c>
      <c r="B37" s="2" t="s">
        <v>67</v>
      </c>
      <c r="C37" s="2"/>
      <c r="D37" s="2"/>
      <c r="E37" s="2"/>
      <c r="F37" s="2"/>
      <c r="G37" s="2" t="s">
        <v>67</v>
      </c>
      <c r="H37" s="2"/>
      <c r="I37" s="2" t="s">
        <v>67</v>
      </c>
      <c r="J37" s="2"/>
      <c r="K37" s="2" t="s">
        <v>67</v>
      </c>
      <c r="L37" s="2"/>
      <c r="M37" s="2" t="s">
        <v>67</v>
      </c>
      <c r="N37" s="2"/>
      <c r="O37" s="2"/>
      <c r="P37" s="2"/>
      <c r="Q37" s="2"/>
      <c r="R37" s="2"/>
      <c r="S37" s="2"/>
      <c r="T37" s="2"/>
      <c r="U37" s="2"/>
      <c r="V37" s="2"/>
      <c r="W37" s="2"/>
      <c r="X37" s="2"/>
      <c r="Y37" s="2"/>
      <c r="Z37" s="2"/>
      <c r="AA37" s="2" t="s">
        <v>67</v>
      </c>
      <c r="AB37" s="2"/>
      <c r="AC37" s="2"/>
      <c r="AD37" s="2"/>
      <c r="AE37" s="2" t="s">
        <v>225</v>
      </c>
      <c r="AF37" s="2"/>
      <c r="AG37" s="2" t="s">
        <v>67</v>
      </c>
      <c r="AH37" s="2"/>
      <c r="AI37" s="2"/>
      <c r="AJ37" s="2"/>
      <c r="AK37" s="2"/>
      <c r="AL37" s="2"/>
      <c r="AM37" s="2"/>
      <c r="AN37" s="2"/>
      <c r="AO37" s="2"/>
      <c r="AP37" s="2"/>
      <c r="AQ37" s="2"/>
      <c r="AR37" s="2">
        <v>19</v>
      </c>
      <c r="AS37" s="2">
        <v>6</v>
      </c>
      <c r="AT37" s="2">
        <v>12</v>
      </c>
      <c r="AU37" s="2">
        <v>3</v>
      </c>
      <c r="AV37" s="2"/>
      <c r="AW37" s="2" t="s">
        <v>67</v>
      </c>
      <c r="AX37" s="2"/>
      <c r="AY37" s="2" t="s">
        <v>67</v>
      </c>
      <c r="AZ37" s="2"/>
      <c r="BA37" s="2"/>
      <c r="BB37" s="2" t="s">
        <v>67</v>
      </c>
      <c r="BC37" s="2" t="s">
        <v>67</v>
      </c>
      <c r="BD37" s="2"/>
      <c r="BE37" s="2"/>
      <c r="BF37" s="2"/>
      <c r="BG37" s="2" t="s">
        <v>67</v>
      </c>
      <c r="BH37" s="2"/>
      <c r="BI37" s="2"/>
      <c r="BJ37" s="2" t="s">
        <v>226</v>
      </c>
      <c r="BK37" s="2">
        <v>1</v>
      </c>
      <c r="BL37" s="2">
        <v>1</v>
      </c>
      <c r="BM37" s="2">
        <v>1</v>
      </c>
      <c r="BN37" s="2">
        <v>1</v>
      </c>
    </row>
    <row r="38" spans="1:66" ht="45.75" customHeight="1" x14ac:dyDescent="0.45">
      <c r="A38" s="2" t="s">
        <v>277</v>
      </c>
      <c r="B38" s="2" t="s">
        <v>67</v>
      </c>
      <c r="C38" s="2"/>
      <c r="D38" s="2"/>
      <c r="E38" s="2" t="s">
        <v>67</v>
      </c>
      <c r="F38" s="2" t="s">
        <v>67</v>
      </c>
      <c r="G38" s="2" t="s">
        <v>67</v>
      </c>
      <c r="H38" s="2" t="s">
        <v>67</v>
      </c>
      <c r="I38" s="2" t="s">
        <v>67</v>
      </c>
      <c r="J38" s="2" t="s">
        <v>67</v>
      </c>
      <c r="K38" s="2" t="s">
        <v>67</v>
      </c>
      <c r="L38" s="2" t="s">
        <v>67</v>
      </c>
      <c r="M38" s="2" t="s">
        <v>67</v>
      </c>
      <c r="N38" s="2" t="s">
        <v>67</v>
      </c>
      <c r="O38" s="2" t="s">
        <v>67</v>
      </c>
      <c r="P38" s="2" t="s">
        <v>67</v>
      </c>
      <c r="Q38" s="2" t="s">
        <v>67</v>
      </c>
      <c r="R38" s="2" t="s">
        <v>67</v>
      </c>
      <c r="S38" s="2" t="s">
        <v>67</v>
      </c>
      <c r="T38" s="2" t="s">
        <v>67</v>
      </c>
      <c r="U38" s="2" t="s">
        <v>67</v>
      </c>
      <c r="V38" s="2" t="s">
        <v>67</v>
      </c>
      <c r="W38" s="2" t="s">
        <v>67</v>
      </c>
      <c r="X38" s="2" t="s">
        <v>67</v>
      </c>
      <c r="Y38" s="2" t="s">
        <v>67</v>
      </c>
      <c r="Z38" s="2" t="s">
        <v>67</v>
      </c>
      <c r="AA38" s="2" t="s">
        <v>67</v>
      </c>
      <c r="AB38" s="2" t="s">
        <v>67</v>
      </c>
      <c r="AC38" s="2" t="s">
        <v>67</v>
      </c>
      <c r="AD38" s="2" t="s">
        <v>67</v>
      </c>
      <c r="AE38" s="2" t="s">
        <v>216</v>
      </c>
      <c r="AF38" s="2" t="s">
        <v>67</v>
      </c>
      <c r="AG38" s="2"/>
      <c r="AH38" s="2" t="s">
        <v>67</v>
      </c>
      <c r="AI38" s="2" t="s">
        <v>67</v>
      </c>
      <c r="AJ38" s="2" t="s">
        <v>67</v>
      </c>
      <c r="AK38" s="2"/>
      <c r="AL38" s="2"/>
      <c r="AM38" s="2"/>
      <c r="AN38" s="2" t="s">
        <v>67</v>
      </c>
      <c r="AO38" s="2" t="s">
        <v>67</v>
      </c>
      <c r="AP38" s="2" t="s">
        <v>217</v>
      </c>
      <c r="AQ38" s="2" t="s">
        <v>218</v>
      </c>
      <c r="AR38" s="2">
        <v>24</v>
      </c>
      <c r="AS38" s="2">
        <v>8</v>
      </c>
      <c r="AT38" s="2">
        <v>11</v>
      </c>
      <c r="AU38" s="2">
        <v>4</v>
      </c>
      <c r="AV38" s="2"/>
      <c r="AW38" s="2"/>
      <c r="AX38" s="2"/>
      <c r="AY38" s="2" t="s">
        <v>67</v>
      </c>
      <c r="AZ38" s="2" t="s">
        <v>67</v>
      </c>
      <c r="BA38" s="2" t="s">
        <v>67</v>
      </c>
      <c r="BB38" s="2" t="s">
        <v>67</v>
      </c>
      <c r="BC38" s="2" t="s">
        <v>67</v>
      </c>
      <c r="BD38" s="2" t="s">
        <v>67</v>
      </c>
      <c r="BE38" s="2" t="s">
        <v>67</v>
      </c>
      <c r="BF38" s="2"/>
      <c r="BG38" s="2" t="s">
        <v>67</v>
      </c>
      <c r="BH38" s="2" t="s">
        <v>219</v>
      </c>
      <c r="BI38" s="2"/>
      <c r="BJ38" s="2" t="s">
        <v>220</v>
      </c>
      <c r="BK38" s="2">
        <v>6</v>
      </c>
      <c r="BL38" s="2">
        <v>4</v>
      </c>
      <c r="BM38" s="2">
        <v>6</v>
      </c>
      <c r="BN38" s="2">
        <v>2</v>
      </c>
    </row>
    <row r="39" spans="1:66" ht="45.75" customHeight="1" x14ac:dyDescent="0.45">
      <c r="A39" s="2" t="s">
        <v>278</v>
      </c>
      <c r="B39" s="2" t="s">
        <v>67</v>
      </c>
      <c r="C39" s="2"/>
      <c r="D39" s="2"/>
      <c r="E39" s="2" t="s">
        <v>67</v>
      </c>
      <c r="F39" s="2"/>
      <c r="G39" s="2"/>
      <c r="H39" s="2" t="s">
        <v>67</v>
      </c>
      <c r="I39" s="2"/>
      <c r="J39" s="2" t="s">
        <v>67</v>
      </c>
      <c r="K39" s="2"/>
      <c r="L39" s="2" t="s">
        <v>67</v>
      </c>
      <c r="M39" s="2" t="s">
        <v>67</v>
      </c>
      <c r="N39" s="2"/>
      <c r="O39" s="2"/>
      <c r="P39" s="2"/>
      <c r="Q39" s="2"/>
      <c r="R39" s="2"/>
      <c r="S39" s="2"/>
      <c r="T39" s="2"/>
      <c r="U39" s="2" t="s">
        <v>67</v>
      </c>
      <c r="V39" s="2" t="s">
        <v>67</v>
      </c>
      <c r="W39" s="2" t="s">
        <v>67</v>
      </c>
      <c r="X39" s="2"/>
      <c r="Y39" s="2"/>
      <c r="Z39" s="2"/>
      <c r="AA39" s="2" t="s">
        <v>67</v>
      </c>
      <c r="AB39" s="2"/>
      <c r="AC39" s="2" t="s">
        <v>67</v>
      </c>
      <c r="AD39" s="2"/>
      <c r="AE39" s="2"/>
      <c r="AF39" s="2" t="s">
        <v>67</v>
      </c>
      <c r="AG39" s="2"/>
      <c r="AH39" s="2"/>
      <c r="AI39" s="2"/>
      <c r="AJ39" s="2"/>
      <c r="AK39" s="2" t="s">
        <v>67</v>
      </c>
      <c r="AL39" s="2" t="s">
        <v>67</v>
      </c>
      <c r="AM39" s="2" t="s">
        <v>67</v>
      </c>
      <c r="AN39" s="2" t="s">
        <v>67</v>
      </c>
      <c r="AO39" s="2"/>
      <c r="AP39" s="2"/>
      <c r="AQ39" s="2" t="s">
        <v>107</v>
      </c>
      <c r="AR39" s="2">
        <v>9</v>
      </c>
      <c r="AS39" s="2">
        <v>2</v>
      </c>
      <c r="AT39" s="2">
        <v>8</v>
      </c>
      <c r="AU39" s="2">
        <v>2</v>
      </c>
      <c r="AV39" s="2" t="s">
        <v>67</v>
      </c>
      <c r="AW39" s="2"/>
      <c r="AX39" s="2" t="s">
        <v>67</v>
      </c>
      <c r="AY39" s="2" t="s">
        <v>67</v>
      </c>
      <c r="AZ39" s="2"/>
      <c r="BA39" s="2"/>
      <c r="BB39" s="2"/>
      <c r="BC39" s="2" t="s">
        <v>67</v>
      </c>
      <c r="BD39" s="2" t="s">
        <v>67</v>
      </c>
      <c r="BE39" s="2" t="s">
        <v>67</v>
      </c>
      <c r="BF39" s="2" t="s">
        <v>67</v>
      </c>
      <c r="BG39" s="2" t="s">
        <v>67</v>
      </c>
      <c r="BH39" s="2"/>
      <c r="BI39" s="2"/>
      <c r="BJ39" s="2" t="s">
        <v>108</v>
      </c>
      <c r="BK39" s="2">
        <v>0</v>
      </c>
      <c r="BL39" s="2">
        <v>0</v>
      </c>
      <c r="BM39" s="2">
        <v>0</v>
      </c>
      <c r="BN39" s="2">
        <v>0</v>
      </c>
    </row>
    <row r="40" spans="1:66" ht="45.75" customHeight="1" x14ac:dyDescent="0.45">
      <c r="A40" s="2" t="s">
        <v>91</v>
      </c>
      <c r="B40" s="2" t="s">
        <v>67</v>
      </c>
      <c r="C40" s="2"/>
      <c r="D40" s="2"/>
      <c r="E40" s="2" t="s">
        <v>67</v>
      </c>
      <c r="F40" s="2"/>
      <c r="G40" s="2"/>
      <c r="H40" s="2"/>
      <c r="I40" s="2"/>
      <c r="J40" s="2"/>
      <c r="K40" s="2"/>
      <c r="L40" s="2"/>
      <c r="M40" s="2" t="s">
        <v>67</v>
      </c>
      <c r="N40" s="2"/>
      <c r="O40" s="2"/>
      <c r="P40" s="2" t="s">
        <v>67</v>
      </c>
      <c r="Q40" s="2"/>
      <c r="R40" s="2"/>
      <c r="S40" s="2"/>
      <c r="T40" s="2" t="s">
        <v>67</v>
      </c>
      <c r="U40" s="2"/>
      <c r="V40" s="2"/>
      <c r="W40" s="2"/>
      <c r="X40" s="2"/>
      <c r="Y40" s="2"/>
      <c r="Z40" s="2"/>
      <c r="AA40" s="2" t="s">
        <v>67</v>
      </c>
      <c r="AB40" s="2" t="s">
        <v>67</v>
      </c>
      <c r="AC40" s="2" t="s">
        <v>67</v>
      </c>
      <c r="AD40" s="2"/>
      <c r="AE40" s="2" t="s">
        <v>92</v>
      </c>
      <c r="AF40" s="2" t="s">
        <v>67</v>
      </c>
      <c r="AG40" s="2"/>
      <c r="AH40" s="2" t="s">
        <v>67</v>
      </c>
      <c r="AI40" s="2"/>
      <c r="AJ40" s="2" t="s">
        <v>67</v>
      </c>
      <c r="AK40" s="2"/>
      <c r="AL40" s="2"/>
      <c r="AM40" s="2"/>
      <c r="AN40" s="2"/>
      <c r="AO40" s="2"/>
      <c r="AP40" s="2" t="s">
        <v>93</v>
      </c>
      <c r="AQ40" s="2" t="s">
        <v>94</v>
      </c>
      <c r="AR40" s="2">
        <v>16.5</v>
      </c>
      <c r="AS40" s="2">
        <v>6</v>
      </c>
      <c r="AT40" s="2">
        <v>11</v>
      </c>
      <c r="AU40" s="2">
        <v>2</v>
      </c>
      <c r="AV40" s="2"/>
      <c r="AW40" s="2" t="s">
        <v>67</v>
      </c>
      <c r="AX40" s="2"/>
      <c r="AY40" s="2" t="s">
        <v>67</v>
      </c>
      <c r="AZ40" s="2"/>
      <c r="BA40" s="2" t="s">
        <v>67</v>
      </c>
      <c r="BB40" s="2"/>
      <c r="BC40" s="2" t="s">
        <v>67</v>
      </c>
      <c r="BD40" s="2"/>
      <c r="BE40" s="2"/>
      <c r="BF40" s="2"/>
      <c r="BG40" s="2" t="s">
        <v>67</v>
      </c>
      <c r="BH40" s="2"/>
      <c r="BI40" s="2" t="s">
        <v>74</v>
      </c>
      <c r="BJ40" s="2" t="s">
        <v>95</v>
      </c>
      <c r="BK40" s="2">
        <v>1</v>
      </c>
      <c r="BL40" s="2">
        <v>1</v>
      </c>
      <c r="BM40" s="2">
        <v>1</v>
      </c>
      <c r="BN40" s="2">
        <v>1</v>
      </c>
    </row>
    <row r="41" spans="1:66" ht="45.75" customHeight="1" x14ac:dyDescent="0.45">
      <c r="A41" s="2" t="s">
        <v>174</v>
      </c>
      <c r="B41" s="2" t="s">
        <v>67</v>
      </c>
      <c r="C41" s="2"/>
      <c r="D41" s="2"/>
      <c r="E41" s="2" t="s">
        <v>67</v>
      </c>
      <c r="F41" s="2" t="s">
        <v>67</v>
      </c>
      <c r="G41" s="2"/>
      <c r="H41" s="2"/>
      <c r="I41" s="2" t="s">
        <v>67</v>
      </c>
      <c r="J41" s="2" t="s">
        <v>67</v>
      </c>
      <c r="K41" s="2" t="s">
        <v>67</v>
      </c>
      <c r="L41" s="2" t="s">
        <v>67</v>
      </c>
      <c r="M41" s="2" t="s">
        <v>67</v>
      </c>
      <c r="N41" s="2" t="s">
        <v>67</v>
      </c>
      <c r="O41" s="2" t="s">
        <v>67</v>
      </c>
      <c r="P41" s="2" t="s">
        <v>67</v>
      </c>
      <c r="Q41" s="2" t="s">
        <v>67</v>
      </c>
      <c r="R41" s="2" t="s">
        <v>67</v>
      </c>
      <c r="S41" s="2" t="s">
        <v>67</v>
      </c>
      <c r="T41" s="2" t="s">
        <v>67</v>
      </c>
      <c r="U41" s="2" t="s">
        <v>67</v>
      </c>
      <c r="V41" s="2" t="s">
        <v>67</v>
      </c>
      <c r="W41" s="2" t="s">
        <v>67</v>
      </c>
      <c r="X41" s="2" t="s">
        <v>67</v>
      </c>
      <c r="Y41" s="2" t="s">
        <v>67</v>
      </c>
      <c r="Z41" s="2" t="s">
        <v>67</v>
      </c>
      <c r="AA41" s="2" t="s">
        <v>67</v>
      </c>
      <c r="AB41" s="2" t="s">
        <v>67</v>
      </c>
      <c r="AC41" s="2" t="s">
        <v>67</v>
      </c>
      <c r="AD41" s="2" t="s">
        <v>67</v>
      </c>
      <c r="AE41" s="2" t="s">
        <v>175</v>
      </c>
      <c r="AF41" s="2" t="s">
        <v>67</v>
      </c>
      <c r="AG41" s="2"/>
      <c r="AH41" s="2" t="s">
        <v>67</v>
      </c>
      <c r="AI41" s="2" t="s">
        <v>67</v>
      </c>
      <c r="AJ41" s="2" t="s">
        <v>67</v>
      </c>
      <c r="AK41" s="2"/>
      <c r="AL41" s="2"/>
      <c r="AM41" s="2" t="s">
        <v>67</v>
      </c>
      <c r="AN41" s="2"/>
      <c r="AO41" s="2" t="s">
        <v>67</v>
      </c>
      <c r="AP41" s="2"/>
      <c r="AQ41" s="2" t="s">
        <v>176</v>
      </c>
      <c r="AR41" s="2">
        <v>132</v>
      </c>
      <c r="AS41" s="2">
        <v>3</v>
      </c>
      <c r="AT41" s="2">
        <v>42</v>
      </c>
      <c r="AU41" s="2">
        <v>1</v>
      </c>
      <c r="AV41" s="2"/>
      <c r="AW41" s="2"/>
      <c r="AX41" s="2"/>
      <c r="AY41" s="2"/>
      <c r="AZ41" s="2"/>
      <c r="BA41" s="2"/>
      <c r="BB41" s="2"/>
      <c r="BC41" s="2" t="s">
        <v>67</v>
      </c>
      <c r="BD41" s="2" t="s">
        <v>67</v>
      </c>
      <c r="BE41" s="2" t="s">
        <v>67</v>
      </c>
      <c r="BF41" s="2"/>
      <c r="BG41" s="2"/>
      <c r="BH41" s="2"/>
      <c r="BI41" s="2"/>
      <c r="BJ41" s="2" t="s">
        <v>177</v>
      </c>
      <c r="BK41" s="2">
        <v>19</v>
      </c>
      <c r="BL41" s="2">
        <v>8</v>
      </c>
      <c r="BM41" s="2">
        <v>1</v>
      </c>
      <c r="BN41" s="2">
        <v>1</v>
      </c>
    </row>
    <row r="42" spans="1:66" ht="45.75" customHeight="1" x14ac:dyDescent="0.45">
      <c r="A42" s="2" t="s">
        <v>269</v>
      </c>
      <c r="B42" s="2" t="s">
        <v>67</v>
      </c>
      <c r="C42" s="2"/>
      <c r="D42" s="2"/>
      <c r="E42" s="2" t="s">
        <v>67</v>
      </c>
      <c r="F42" s="2" t="s">
        <v>67</v>
      </c>
      <c r="G42" s="2" t="s">
        <v>67</v>
      </c>
      <c r="H42" s="2" t="s">
        <v>67</v>
      </c>
      <c r="I42" s="2"/>
      <c r="J42" s="2"/>
      <c r="K42" s="2" t="s">
        <v>67</v>
      </c>
      <c r="L42" s="2" t="s">
        <v>67</v>
      </c>
      <c r="M42" s="2" t="s">
        <v>67</v>
      </c>
      <c r="N42" s="2" t="s">
        <v>67</v>
      </c>
      <c r="O42" s="2" t="s">
        <v>67</v>
      </c>
      <c r="P42" s="2" t="s">
        <v>67</v>
      </c>
      <c r="Q42" s="2"/>
      <c r="R42" s="2"/>
      <c r="S42" s="2"/>
      <c r="T42" s="2"/>
      <c r="U42" s="2" t="s">
        <v>67</v>
      </c>
      <c r="V42" s="2" t="s">
        <v>67</v>
      </c>
      <c r="W42" s="2"/>
      <c r="X42" s="2"/>
      <c r="Y42" s="2"/>
      <c r="Z42" s="2"/>
      <c r="AA42" s="2"/>
      <c r="AB42" s="2"/>
      <c r="AC42" s="2"/>
      <c r="AD42" s="2" t="s">
        <v>67</v>
      </c>
      <c r="AE42" s="2" t="s">
        <v>270</v>
      </c>
      <c r="AF42" s="2" t="s">
        <v>67</v>
      </c>
      <c r="AG42" s="2"/>
      <c r="AH42" s="2"/>
      <c r="AI42" s="2"/>
      <c r="AJ42" s="2" t="s">
        <v>67</v>
      </c>
      <c r="AK42" s="2"/>
      <c r="AL42" s="2"/>
      <c r="AM42" s="2"/>
      <c r="AN42" s="2"/>
      <c r="AO42" s="2"/>
      <c r="AP42" s="2"/>
      <c r="AQ42" s="2" t="s">
        <v>271</v>
      </c>
      <c r="AR42" s="2">
        <v>14</v>
      </c>
      <c r="AS42" s="2">
        <v>4</v>
      </c>
      <c r="AT42" s="2">
        <v>16</v>
      </c>
      <c r="AU42" s="2">
        <v>2</v>
      </c>
      <c r="AV42" s="2"/>
      <c r="AW42" s="2"/>
      <c r="AX42" s="2"/>
      <c r="AY42" s="2"/>
      <c r="AZ42" s="2"/>
      <c r="BA42" s="2" t="s">
        <v>67</v>
      </c>
      <c r="BB42" s="2" t="s">
        <v>67</v>
      </c>
      <c r="BC42" s="2" t="s">
        <v>67</v>
      </c>
      <c r="BD42" s="2" t="s">
        <v>67</v>
      </c>
      <c r="BE42" s="2" t="s">
        <v>67</v>
      </c>
      <c r="BF42" s="2"/>
      <c r="BG42" s="2" t="s">
        <v>67</v>
      </c>
      <c r="BH42" s="2"/>
      <c r="BI42" s="2"/>
      <c r="BJ42" s="2" t="s">
        <v>272</v>
      </c>
      <c r="BK42" s="2">
        <v>0</v>
      </c>
      <c r="BL42" s="2">
        <v>0</v>
      </c>
      <c r="BM42" s="2">
        <v>0</v>
      </c>
      <c r="BN42" s="2">
        <v>0</v>
      </c>
    </row>
    <row r="43" spans="1:66" ht="45.75" customHeight="1" x14ac:dyDescent="0.45">
      <c r="A43" s="2" t="s">
        <v>83</v>
      </c>
      <c r="B43" s="2" t="s">
        <v>67</v>
      </c>
      <c r="C43" s="2"/>
      <c r="D43" s="2"/>
      <c r="E43" s="2" t="s">
        <v>67</v>
      </c>
      <c r="F43" s="2" t="s">
        <v>67</v>
      </c>
      <c r="G43" s="2" t="s">
        <v>67</v>
      </c>
      <c r="H43" s="2" t="s">
        <v>67</v>
      </c>
      <c r="I43" s="2" t="s">
        <v>67</v>
      </c>
      <c r="J43" s="2" t="s">
        <v>67</v>
      </c>
      <c r="K43" s="2" t="s">
        <v>67</v>
      </c>
      <c r="L43" s="2" t="s">
        <v>67</v>
      </c>
      <c r="M43" s="2"/>
      <c r="N43" s="2"/>
      <c r="O43" s="2" t="s">
        <v>67</v>
      </c>
      <c r="P43" s="2" t="s">
        <v>67</v>
      </c>
      <c r="Q43" s="2" t="s">
        <v>67</v>
      </c>
      <c r="R43" s="2"/>
      <c r="S43" s="2" t="s">
        <v>67</v>
      </c>
      <c r="T43" s="2" t="s">
        <v>67</v>
      </c>
      <c r="U43" s="2" t="s">
        <v>67</v>
      </c>
      <c r="V43" s="2" t="s">
        <v>67</v>
      </c>
      <c r="W43" s="2" t="s">
        <v>67</v>
      </c>
      <c r="X43" s="2" t="s">
        <v>67</v>
      </c>
      <c r="Y43" s="2"/>
      <c r="Z43" s="2"/>
      <c r="AA43" s="2" t="s">
        <v>67</v>
      </c>
      <c r="AB43" s="2" t="s">
        <v>67</v>
      </c>
      <c r="AC43" s="2" t="s">
        <v>67</v>
      </c>
      <c r="AD43" s="2" t="s">
        <v>67</v>
      </c>
      <c r="AE43" s="2" t="s">
        <v>84</v>
      </c>
      <c r="AF43" s="2"/>
      <c r="AG43" s="2" t="s">
        <v>67</v>
      </c>
      <c r="AH43" s="2"/>
      <c r="AI43" s="2"/>
      <c r="AJ43" s="2"/>
      <c r="AK43" s="2"/>
      <c r="AL43" s="2"/>
      <c r="AM43" s="2"/>
      <c r="AN43" s="2"/>
      <c r="AO43" s="2"/>
      <c r="AP43" s="2"/>
      <c r="AQ43" s="2"/>
      <c r="AR43" s="2">
        <v>0</v>
      </c>
      <c r="AS43" s="2">
        <v>0</v>
      </c>
      <c r="AT43" s="2">
        <v>0</v>
      </c>
      <c r="AU43" s="2">
        <v>0</v>
      </c>
      <c r="AV43" s="2" t="s">
        <v>67</v>
      </c>
      <c r="AW43" s="2"/>
      <c r="AX43" s="2"/>
      <c r="AY43" s="2"/>
      <c r="AZ43" s="2" t="s">
        <v>67</v>
      </c>
      <c r="BA43" s="2" t="s">
        <v>67</v>
      </c>
      <c r="BB43" s="2" t="s">
        <v>67</v>
      </c>
      <c r="BC43" s="2"/>
      <c r="BD43" s="2"/>
      <c r="BE43" s="2" t="s">
        <v>67</v>
      </c>
      <c r="BF43" s="2" t="s">
        <v>67</v>
      </c>
      <c r="BG43" s="2"/>
      <c r="BH43" s="2"/>
      <c r="BI43" s="2"/>
      <c r="BJ43" s="2" t="s">
        <v>85</v>
      </c>
      <c r="BK43" s="2">
        <v>0</v>
      </c>
      <c r="BL43" s="2">
        <v>0</v>
      </c>
      <c r="BM43" s="2">
        <v>0</v>
      </c>
      <c r="BN43" s="2">
        <v>0</v>
      </c>
    </row>
    <row r="44" spans="1:66" ht="45.75" customHeight="1" x14ac:dyDescent="0.45">
      <c r="A44" s="2" t="s">
        <v>161</v>
      </c>
      <c r="B44" s="2"/>
      <c r="C44" s="2"/>
      <c r="D44" s="2" t="s">
        <v>67</v>
      </c>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t="s">
        <v>67</v>
      </c>
      <c r="AG44" s="2"/>
      <c r="AH44" s="2" t="s">
        <v>67</v>
      </c>
      <c r="AI44" s="2"/>
      <c r="AJ44" s="2"/>
      <c r="AK44" s="2"/>
      <c r="AL44" s="2"/>
      <c r="AM44" s="2"/>
      <c r="AN44" s="2"/>
      <c r="AO44" s="2"/>
      <c r="AP44" s="2"/>
      <c r="AQ44" s="2" t="s">
        <v>162</v>
      </c>
      <c r="AR44" s="2">
        <v>11</v>
      </c>
      <c r="AS44" s="2">
        <v>4</v>
      </c>
      <c r="AT44" s="2">
        <v>1</v>
      </c>
      <c r="AU44" s="2">
        <v>0</v>
      </c>
      <c r="AV44" s="2" t="s">
        <v>67</v>
      </c>
      <c r="AW44" s="2"/>
      <c r="AX44" s="2"/>
      <c r="AY44" s="2" t="s">
        <v>67</v>
      </c>
      <c r="AZ44" s="2"/>
      <c r="BA44" s="2" t="s">
        <v>67</v>
      </c>
      <c r="BB44" s="2" t="s">
        <v>67</v>
      </c>
      <c r="BC44" s="2" t="s">
        <v>67</v>
      </c>
      <c r="BD44" s="2" t="s">
        <v>67</v>
      </c>
      <c r="BE44" s="2"/>
      <c r="BF44" s="2"/>
      <c r="BG44" s="2" t="s">
        <v>67</v>
      </c>
      <c r="BH44" s="2" t="s">
        <v>163</v>
      </c>
      <c r="BI44" s="2"/>
      <c r="BJ44" s="2" t="s">
        <v>164</v>
      </c>
      <c r="BK44" s="2">
        <v>3</v>
      </c>
      <c r="BL44" s="2">
        <v>1</v>
      </c>
      <c r="BM44" s="2">
        <v>1</v>
      </c>
      <c r="BN44" s="2">
        <v>0</v>
      </c>
    </row>
    <row r="45" spans="1:66" ht="45.75" customHeight="1" x14ac:dyDescent="0.45">
      <c r="A45" s="2" t="s">
        <v>132</v>
      </c>
      <c r="B45" s="2" t="s">
        <v>67</v>
      </c>
      <c r="C45" s="2"/>
      <c r="D45" s="2"/>
      <c r="E45" s="2" t="s">
        <v>67</v>
      </c>
      <c r="F45" s="2" t="s">
        <v>67</v>
      </c>
      <c r="G45" s="2" t="s">
        <v>67</v>
      </c>
      <c r="H45" s="2" t="s">
        <v>67</v>
      </c>
      <c r="I45" s="2"/>
      <c r="J45" s="2"/>
      <c r="K45" s="2"/>
      <c r="L45" s="2"/>
      <c r="M45" s="2" t="s">
        <v>67</v>
      </c>
      <c r="N45" s="2" t="s">
        <v>67</v>
      </c>
      <c r="O45" s="2" t="s">
        <v>67</v>
      </c>
      <c r="P45" s="2" t="s">
        <v>67</v>
      </c>
      <c r="Q45" s="2" t="s">
        <v>67</v>
      </c>
      <c r="R45" s="2" t="s">
        <v>67</v>
      </c>
      <c r="S45" s="2"/>
      <c r="T45" s="2"/>
      <c r="U45" s="2" t="s">
        <v>67</v>
      </c>
      <c r="V45" s="2" t="s">
        <v>67</v>
      </c>
      <c r="W45" s="2" t="s">
        <v>67</v>
      </c>
      <c r="X45" s="2" t="s">
        <v>67</v>
      </c>
      <c r="Y45" s="2"/>
      <c r="Z45" s="2"/>
      <c r="AA45" s="2"/>
      <c r="AB45" s="2"/>
      <c r="AC45" s="2" t="s">
        <v>67</v>
      </c>
      <c r="AD45" s="2" t="s">
        <v>67</v>
      </c>
      <c r="AE45" s="2" t="s">
        <v>133</v>
      </c>
      <c r="AF45" s="2" t="s">
        <v>67</v>
      </c>
      <c r="AG45" s="2"/>
      <c r="AH45" s="2" t="s">
        <v>67</v>
      </c>
      <c r="AI45" s="2"/>
      <c r="AJ45" s="2" t="s">
        <v>67</v>
      </c>
      <c r="AK45" s="2"/>
      <c r="AL45" s="2"/>
      <c r="AM45" s="2" t="s">
        <v>67</v>
      </c>
      <c r="AN45" s="2" t="s">
        <v>67</v>
      </c>
      <c r="AO45" s="2" t="s">
        <v>67</v>
      </c>
      <c r="AP45" s="2"/>
      <c r="AQ45" s="2" t="s">
        <v>134</v>
      </c>
      <c r="AR45" s="2">
        <v>10</v>
      </c>
      <c r="AS45" s="2">
        <v>3</v>
      </c>
      <c r="AT45" s="2">
        <v>5</v>
      </c>
      <c r="AU45" s="2">
        <v>1</v>
      </c>
      <c r="AV45" s="2"/>
      <c r="AW45" s="2"/>
      <c r="AX45" s="2" t="s">
        <v>67</v>
      </c>
      <c r="AY45" s="2" t="s">
        <v>67</v>
      </c>
      <c r="AZ45" s="2" t="s">
        <v>67</v>
      </c>
      <c r="BA45" s="2" t="s">
        <v>67</v>
      </c>
      <c r="BB45" s="2"/>
      <c r="BC45" s="2" t="s">
        <v>67</v>
      </c>
      <c r="BD45" s="2" t="s">
        <v>67</v>
      </c>
      <c r="BE45" s="2" t="s">
        <v>67</v>
      </c>
      <c r="BF45" s="2"/>
      <c r="BG45" s="2" t="s">
        <v>67</v>
      </c>
      <c r="BH45" s="2"/>
      <c r="BI45" s="2"/>
      <c r="BJ45" s="2" t="s">
        <v>135</v>
      </c>
      <c r="BK45" s="2">
        <v>4</v>
      </c>
      <c r="BL45" s="2">
        <v>3</v>
      </c>
      <c r="BM45" s="2">
        <v>0</v>
      </c>
      <c r="BN45" s="2">
        <v>0</v>
      </c>
    </row>
    <row r="46" spans="1:66" ht="45.75" customHeight="1" x14ac:dyDescent="0.45">
      <c r="A46" s="2" t="s">
        <v>129</v>
      </c>
      <c r="B46" s="2" t="s">
        <v>67</v>
      </c>
      <c r="C46" s="2"/>
      <c r="D46" s="2"/>
      <c r="E46" s="2"/>
      <c r="F46" s="2"/>
      <c r="G46" s="2" t="s">
        <v>67</v>
      </c>
      <c r="H46" s="2"/>
      <c r="I46" s="2"/>
      <c r="J46" s="2"/>
      <c r="K46" s="2"/>
      <c r="L46" s="2"/>
      <c r="M46" s="2"/>
      <c r="N46" s="2"/>
      <c r="O46" s="2"/>
      <c r="P46" s="2"/>
      <c r="Q46" s="2" t="s">
        <v>67</v>
      </c>
      <c r="R46" s="2" t="s">
        <v>67</v>
      </c>
      <c r="S46" s="2"/>
      <c r="T46" s="2"/>
      <c r="U46" s="2"/>
      <c r="V46" s="2"/>
      <c r="W46" s="2"/>
      <c r="X46" s="2"/>
      <c r="Y46" s="2"/>
      <c r="Z46" s="2"/>
      <c r="AA46" s="2"/>
      <c r="AB46" s="2"/>
      <c r="AC46" s="2"/>
      <c r="AD46" s="2"/>
      <c r="AE46" s="2" t="s">
        <v>130</v>
      </c>
      <c r="AF46" s="2"/>
      <c r="AG46" s="2" t="s">
        <v>67</v>
      </c>
      <c r="AH46" s="2"/>
      <c r="AI46" s="2"/>
      <c r="AJ46" s="2"/>
      <c r="AK46" s="2"/>
      <c r="AL46" s="2"/>
      <c r="AM46" s="2"/>
      <c r="AN46" s="2"/>
      <c r="AO46" s="2"/>
      <c r="AP46" s="2"/>
      <c r="AQ46" s="2"/>
      <c r="AR46" s="2">
        <v>8</v>
      </c>
      <c r="AS46" s="2">
        <v>3</v>
      </c>
      <c r="AT46" s="2">
        <v>0</v>
      </c>
      <c r="AU46" s="2">
        <v>0</v>
      </c>
      <c r="AV46" s="2"/>
      <c r="AW46" s="2"/>
      <c r="AX46" s="2"/>
      <c r="AY46" s="2"/>
      <c r="AZ46" s="2"/>
      <c r="BA46" s="2" t="s">
        <v>67</v>
      </c>
      <c r="BB46" s="2"/>
      <c r="BC46" s="2" t="s">
        <v>67</v>
      </c>
      <c r="BD46" s="2"/>
      <c r="BE46" s="2"/>
      <c r="BF46" s="2"/>
      <c r="BG46" s="2"/>
      <c r="BH46" s="2"/>
      <c r="BI46" s="2"/>
      <c r="BJ46" s="2" t="s">
        <v>131</v>
      </c>
      <c r="BK46" s="2">
        <v>0</v>
      </c>
      <c r="BL46" s="2">
        <v>0</v>
      </c>
      <c r="BM46" s="2">
        <v>0</v>
      </c>
      <c r="BN46" s="2">
        <v>0</v>
      </c>
    </row>
    <row r="47" spans="1:66" ht="45.75" customHeight="1" x14ac:dyDescent="0.45">
      <c r="A47" s="2" t="s">
        <v>196</v>
      </c>
      <c r="B47" s="2" t="s">
        <v>67</v>
      </c>
      <c r="C47" s="2"/>
      <c r="D47" s="2"/>
      <c r="E47" s="2"/>
      <c r="F47" s="2"/>
      <c r="G47" s="2" t="s">
        <v>67</v>
      </c>
      <c r="H47" s="2" t="s">
        <v>67</v>
      </c>
      <c r="I47" s="2"/>
      <c r="J47" s="2"/>
      <c r="K47" s="2" t="s">
        <v>67</v>
      </c>
      <c r="L47" s="2" t="s">
        <v>67</v>
      </c>
      <c r="M47" s="2"/>
      <c r="N47" s="2"/>
      <c r="O47" s="2" t="s">
        <v>67</v>
      </c>
      <c r="P47" s="2" t="s">
        <v>67</v>
      </c>
      <c r="Q47" s="2" t="s">
        <v>67</v>
      </c>
      <c r="R47" s="2" t="s">
        <v>67</v>
      </c>
      <c r="S47" s="2"/>
      <c r="T47" s="2"/>
      <c r="U47" s="2" t="s">
        <v>67</v>
      </c>
      <c r="V47" s="2" t="s">
        <v>67</v>
      </c>
      <c r="W47" s="2" t="s">
        <v>67</v>
      </c>
      <c r="X47" s="2" t="s">
        <v>67</v>
      </c>
      <c r="Y47" s="2"/>
      <c r="Z47" s="2"/>
      <c r="AA47" s="2" t="s">
        <v>67</v>
      </c>
      <c r="AB47" s="2" t="s">
        <v>67</v>
      </c>
      <c r="AC47" s="2" t="s">
        <v>67</v>
      </c>
      <c r="AD47" s="2" t="s">
        <v>67</v>
      </c>
      <c r="AE47" s="2" t="s">
        <v>197</v>
      </c>
      <c r="AF47" s="2"/>
      <c r="AG47" s="2" t="s">
        <v>67</v>
      </c>
      <c r="AH47" s="2"/>
      <c r="AI47" s="2"/>
      <c r="AJ47" s="2"/>
      <c r="AK47" s="2"/>
      <c r="AL47" s="2"/>
      <c r="AM47" s="2"/>
      <c r="AN47" s="2"/>
      <c r="AO47" s="2"/>
      <c r="AP47" s="2"/>
      <c r="AQ47" s="2"/>
      <c r="AR47" s="2">
        <v>9.5</v>
      </c>
      <c r="AS47" s="2">
        <v>7</v>
      </c>
      <c r="AT47" s="2">
        <v>8</v>
      </c>
      <c r="AU47" s="2">
        <v>6</v>
      </c>
      <c r="AV47" s="2"/>
      <c r="AW47" s="2"/>
      <c r="AX47" s="2"/>
      <c r="AY47" s="2"/>
      <c r="AZ47" s="2"/>
      <c r="BA47" s="2"/>
      <c r="BB47" s="2"/>
      <c r="BC47" s="2" t="s">
        <v>67</v>
      </c>
      <c r="BD47" s="2"/>
      <c r="BE47" s="2"/>
      <c r="BF47" s="2"/>
      <c r="BG47" s="2" t="s">
        <v>67</v>
      </c>
      <c r="BH47" s="2" t="s">
        <v>198</v>
      </c>
      <c r="BI47" s="2"/>
      <c r="BJ47" s="2" t="s">
        <v>199</v>
      </c>
      <c r="BK47" s="2">
        <v>2</v>
      </c>
      <c r="BL47" s="2">
        <v>2</v>
      </c>
      <c r="BM47" s="2">
        <v>2</v>
      </c>
      <c r="BN47" s="2">
        <v>2</v>
      </c>
    </row>
    <row r="48" spans="1:66" ht="45.75" customHeight="1" x14ac:dyDescent="0.45">
      <c r="A48" s="2" t="s">
        <v>119</v>
      </c>
      <c r="B48" s="2" t="s">
        <v>67</v>
      </c>
      <c r="C48" s="2"/>
      <c r="D48" s="2"/>
      <c r="E48" s="2" t="s">
        <v>67</v>
      </c>
      <c r="F48" s="2" t="s">
        <v>67</v>
      </c>
      <c r="G48" s="2" t="s">
        <v>67</v>
      </c>
      <c r="H48" s="2" t="s">
        <v>67</v>
      </c>
      <c r="I48" s="2" t="s">
        <v>67</v>
      </c>
      <c r="J48" s="2" t="s">
        <v>67</v>
      </c>
      <c r="K48" s="2" t="s">
        <v>67</v>
      </c>
      <c r="L48" s="2" t="s">
        <v>67</v>
      </c>
      <c r="M48" s="2" t="s">
        <v>67</v>
      </c>
      <c r="N48" s="2" t="s">
        <v>67</v>
      </c>
      <c r="O48" s="2"/>
      <c r="P48" s="2"/>
      <c r="Q48" s="2" t="s">
        <v>67</v>
      </c>
      <c r="R48" s="2" t="s">
        <v>67</v>
      </c>
      <c r="S48" s="2" t="s">
        <v>67</v>
      </c>
      <c r="T48" s="2" t="s">
        <v>67</v>
      </c>
      <c r="U48" s="2" t="s">
        <v>67</v>
      </c>
      <c r="V48" s="2" t="s">
        <v>67</v>
      </c>
      <c r="W48" s="2" t="s">
        <v>67</v>
      </c>
      <c r="X48" s="2" t="s">
        <v>67</v>
      </c>
      <c r="Y48" s="2"/>
      <c r="Z48" s="2"/>
      <c r="AA48" s="2" t="s">
        <v>67</v>
      </c>
      <c r="AB48" s="2" t="s">
        <v>67</v>
      </c>
      <c r="AC48" s="2" t="s">
        <v>67</v>
      </c>
      <c r="AD48" s="2" t="s">
        <v>67</v>
      </c>
      <c r="AE48" s="2" t="s">
        <v>120</v>
      </c>
      <c r="AF48" s="2" t="s">
        <v>67</v>
      </c>
      <c r="AG48" s="2"/>
      <c r="AH48" s="2" t="s">
        <v>67</v>
      </c>
      <c r="AI48" s="2"/>
      <c r="AJ48" s="2" t="s">
        <v>67</v>
      </c>
      <c r="AK48" s="2"/>
      <c r="AL48" s="2"/>
      <c r="AM48" s="2"/>
      <c r="AN48" s="2" t="s">
        <v>67</v>
      </c>
      <c r="AO48" s="2" t="s">
        <v>67</v>
      </c>
      <c r="AP48" s="2"/>
      <c r="AQ48" s="2" t="s">
        <v>121</v>
      </c>
      <c r="AR48" s="2">
        <v>517</v>
      </c>
      <c r="AS48" s="2">
        <v>57</v>
      </c>
      <c r="AT48" s="2">
        <v>339</v>
      </c>
      <c r="AU48" s="2">
        <v>19</v>
      </c>
      <c r="AV48" s="2" t="s">
        <v>67</v>
      </c>
      <c r="AW48" s="2"/>
      <c r="AX48" s="2"/>
      <c r="AY48" s="2"/>
      <c r="AZ48" s="2"/>
      <c r="BA48" s="2" t="s">
        <v>67</v>
      </c>
      <c r="BB48" s="2"/>
      <c r="BC48" s="2" t="s">
        <v>67</v>
      </c>
      <c r="BD48" s="2" t="s">
        <v>67</v>
      </c>
      <c r="BE48" s="2"/>
      <c r="BF48" s="2"/>
      <c r="BG48" s="2" t="s">
        <v>67</v>
      </c>
      <c r="BH48" s="2"/>
      <c r="BI48" s="2"/>
      <c r="BJ48" s="2" t="s">
        <v>122</v>
      </c>
      <c r="BK48" s="2">
        <v>55</v>
      </c>
      <c r="BL48" s="2">
        <v>25</v>
      </c>
      <c r="BM48" s="2">
        <v>11</v>
      </c>
      <c r="BN48" s="2">
        <v>7</v>
      </c>
    </row>
    <row r="49" spans="1:66" ht="45.75" customHeight="1" x14ac:dyDescent="0.45">
      <c r="A49" s="2" t="s">
        <v>181</v>
      </c>
      <c r="B49" s="2" t="s">
        <v>67</v>
      </c>
      <c r="C49" s="2"/>
      <c r="D49" s="2"/>
      <c r="E49" s="2"/>
      <c r="F49" s="2"/>
      <c r="G49" s="2"/>
      <c r="H49" s="2"/>
      <c r="I49" s="2"/>
      <c r="J49" s="2"/>
      <c r="K49" s="2"/>
      <c r="L49" s="2"/>
      <c r="M49" s="2"/>
      <c r="N49" s="2"/>
      <c r="O49" s="2"/>
      <c r="P49" s="2"/>
      <c r="Q49" s="2"/>
      <c r="R49" s="2"/>
      <c r="S49" s="2" t="s">
        <v>67</v>
      </c>
      <c r="T49" s="2" t="s">
        <v>67</v>
      </c>
      <c r="U49" s="2" t="s">
        <v>67</v>
      </c>
      <c r="V49" s="2" t="s">
        <v>67</v>
      </c>
      <c r="W49" s="2" t="s">
        <v>67</v>
      </c>
      <c r="X49" s="2" t="s">
        <v>67</v>
      </c>
      <c r="Y49" s="2"/>
      <c r="Z49" s="2"/>
      <c r="AA49" s="2"/>
      <c r="AB49" s="2"/>
      <c r="AC49" s="2"/>
      <c r="AD49" s="2"/>
      <c r="AE49" s="2" t="s">
        <v>182</v>
      </c>
      <c r="AF49" s="2" t="s">
        <v>67</v>
      </c>
      <c r="AG49" s="2"/>
      <c r="AH49" s="2" t="s">
        <v>67</v>
      </c>
      <c r="AI49" s="2"/>
      <c r="AJ49" s="2" t="s">
        <v>67</v>
      </c>
      <c r="AK49" s="2"/>
      <c r="AL49" s="2"/>
      <c r="AM49" s="2"/>
      <c r="AN49" s="2"/>
      <c r="AO49" s="2"/>
      <c r="AP49" s="2"/>
      <c r="AQ49" s="2" t="s">
        <v>183</v>
      </c>
      <c r="AR49" s="2">
        <v>11</v>
      </c>
      <c r="AS49" s="2">
        <v>6</v>
      </c>
      <c r="AT49" s="2">
        <v>9</v>
      </c>
      <c r="AU49" s="2">
        <v>4</v>
      </c>
      <c r="AV49" s="2"/>
      <c r="AW49" s="2"/>
      <c r="AX49" s="2" t="s">
        <v>67</v>
      </c>
      <c r="AY49" s="2"/>
      <c r="AZ49" s="2"/>
      <c r="BA49" s="2" t="s">
        <v>67</v>
      </c>
      <c r="BB49" s="2"/>
      <c r="BC49" s="2" t="s">
        <v>67</v>
      </c>
      <c r="BD49" s="2"/>
      <c r="BE49" s="2"/>
      <c r="BF49" s="2"/>
      <c r="BG49" s="2"/>
      <c r="BH49" s="2"/>
      <c r="BI49" s="2"/>
      <c r="BJ49" s="2" t="s">
        <v>184</v>
      </c>
      <c r="BK49" s="2">
        <v>2</v>
      </c>
      <c r="BL49" s="2">
        <v>0</v>
      </c>
      <c r="BM49" s="2">
        <v>0</v>
      </c>
      <c r="BN49" s="2">
        <v>0</v>
      </c>
    </row>
    <row r="50" spans="1:66" ht="45.75" customHeight="1" x14ac:dyDescent="0.45">
      <c r="A50" s="2" t="s">
        <v>252</v>
      </c>
      <c r="B50" s="2" t="s">
        <v>67</v>
      </c>
      <c r="C50" s="2"/>
      <c r="D50" s="2"/>
      <c r="E50" s="2"/>
      <c r="F50" s="2"/>
      <c r="G50" s="2" t="s">
        <v>67</v>
      </c>
      <c r="H50" s="2" t="s">
        <v>67</v>
      </c>
      <c r="I50" s="2" t="s">
        <v>67</v>
      </c>
      <c r="J50" s="2" t="s">
        <v>67</v>
      </c>
      <c r="K50" s="2" t="s">
        <v>67</v>
      </c>
      <c r="L50" s="2" t="s">
        <v>67</v>
      </c>
      <c r="M50" s="2" t="s">
        <v>67</v>
      </c>
      <c r="N50" s="2" t="s">
        <v>67</v>
      </c>
      <c r="O50" s="2" t="s">
        <v>67</v>
      </c>
      <c r="P50" s="2" t="s">
        <v>67</v>
      </c>
      <c r="Q50" s="2" t="s">
        <v>67</v>
      </c>
      <c r="R50" s="2" t="s">
        <v>67</v>
      </c>
      <c r="S50" s="2"/>
      <c r="T50" s="2"/>
      <c r="U50" s="2" t="s">
        <v>67</v>
      </c>
      <c r="V50" s="2" t="s">
        <v>67</v>
      </c>
      <c r="W50" s="2" t="s">
        <v>67</v>
      </c>
      <c r="X50" s="2" t="s">
        <v>67</v>
      </c>
      <c r="Y50" s="2" t="s">
        <v>67</v>
      </c>
      <c r="Z50" s="2" t="s">
        <v>67</v>
      </c>
      <c r="AA50" s="2" t="s">
        <v>67</v>
      </c>
      <c r="AB50" s="2" t="s">
        <v>67</v>
      </c>
      <c r="AC50" s="2" t="s">
        <v>67</v>
      </c>
      <c r="AD50" s="2" t="s">
        <v>67</v>
      </c>
      <c r="AE50" s="2" t="s">
        <v>253</v>
      </c>
      <c r="AF50" s="2" t="s">
        <v>67</v>
      </c>
      <c r="AG50" s="2"/>
      <c r="AH50" s="2" t="s">
        <v>67</v>
      </c>
      <c r="AI50" s="2"/>
      <c r="AJ50" s="2" t="s">
        <v>67</v>
      </c>
      <c r="AK50" s="2"/>
      <c r="AL50" s="2"/>
      <c r="AM50" s="2" t="s">
        <v>67</v>
      </c>
      <c r="AN50" s="2"/>
      <c r="AO50" s="2" t="s">
        <v>67</v>
      </c>
      <c r="AP50" s="2"/>
      <c r="AQ50" s="2" t="s">
        <v>254</v>
      </c>
      <c r="AR50" s="2">
        <v>3</v>
      </c>
      <c r="AS50" s="2">
        <v>4</v>
      </c>
      <c r="AT50" s="2">
        <v>5</v>
      </c>
      <c r="AU50" s="2">
        <v>2</v>
      </c>
      <c r="AV50" s="2" t="s">
        <v>67</v>
      </c>
      <c r="AW50" s="2" t="s">
        <v>67</v>
      </c>
      <c r="AX50" s="2"/>
      <c r="AY50" s="2"/>
      <c r="AZ50" s="2"/>
      <c r="BA50" s="2" t="s">
        <v>67</v>
      </c>
      <c r="BB50" s="2"/>
      <c r="BC50" s="2" t="s">
        <v>67</v>
      </c>
      <c r="BD50" s="2" t="s">
        <v>67</v>
      </c>
      <c r="BE50" s="2"/>
      <c r="BF50" s="2"/>
      <c r="BG50" s="2" t="s">
        <v>67</v>
      </c>
      <c r="BH50" s="2"/>
      <c r="BI50" s="2" t="s">
        <v>74</v>
      </c>
      <c r="BJ50" s="2" t="s">
        <v>255</v>
      </c>
      <c r="BK50" s="2">
        <v>1</v>
      </c>
      <c r="BL50" s="2">
        <v>0</v>
      </c>
      <c r="BM50" s="2">
        <v>1</v>
      </c>
      <c r="BN50" s="2">
        <v>1</v>
      </c>
    </row>
    <row r="51" spans="1:66" ht="45.75" customHeight="1" x14ac:dyDescent="0.45">
      <c r="A51" s="2" t="s">
        <v>178</v>
      </c>
      <c r="B51" s="2" t="s">
        <v>67</v>
      </c>
      <c r="C51" s="2"/>
      <c r="D51" s="2"/>
      <c r="E51" s="2"/>
      <c r="F51" s="2"/>
      <c r="G51" s="2"/>
      <c r="H51" s="2"/>
      <c r="I51" s="2"/>
      <c r="J51" s="2"/>
      <c r="K51" s="2" t="s">
        <v>67</v>
      </c>
      <c r="L51" s="2" t="s">
        <v>67</v>
      </c>
      <c r="M51" s="2" t="s">
        <v>67</v>
      </c>
      <c r="N51" s="2" t="s">
        <v>67</v>
      </c>
      <c r="O51" s="2"/>
      <c r="P51" s="2"/>
      <c r="Q51" s="2"/>
      <c r="R51" s="2"/>
      <c r="S51" s="2"/>
      <c r="T51" s="2"/>
      <c r="U51" s="2"/>
      <c r="V51" s="2"/>
      <c r="W51" s="2"/>
      <c r="X51" s="2"/>
      <c r="Y51" s="2"/>
      <c r="Z51" s="2"/>
      <c r="AA51" s="2"/>
      <c r="AB51" s="2"/>
      <c r="AC51" s="2"/>
      <c r="AD51" s="2"/>
      <c r="AE51" s="2" t="s">
        <v>179</v>
      </c>
      <c r="AF51" s="2"/>
      <c r="AG51" s="2" t="s">
        <v>67</v>
      </c>
      <c r="AH51" s="2"/>
      <c r="AI51" s="2"/>
      <c r="AJ51" s="2"/>
      <c r="AK51" s="2"/>
      <c r="AL51" s="2"/>
      <c r="AM51" s="2"/>
      <c r="AN51" s="2"/>
      <c r="AO51" s="2"/>
      <c r="AP51" s="2"/>
      <c r="AQ51" s="2"/>
      <c r="AR51" s="2">
        <v>2</v>
      </c>
      <c r="AS51" s="2">
        <v>5</v>
      </c>
      <c r="AT51" s="2">
        <v>5</v>
      </c>
      <c r="AU51" s="2">
        <v>5</v>
      </c>
      <c r="AV51" s="2"/>
      <c r="AW51" s="2"/>
      <c r="AX51" s="2"/>
      <c r="AY51" s="2"/>
      <c r="AZ51" s="2"/>
      <c r="BA51" s="2" t="s">
        <v>67</v>
      </c>
      <c r="BB51" s="2"/>
      <c r="BC51" s="2"/>
      <c r="BD51" s="2"/>
      <c r="BE51" s="2"/>
      <c r="BF51" s="2"/>
      <c r="BG51" s="2" t="s">
        <v>67</v>
      </c>
      <c r="BH51" s="2"/>
      <c r="BI51" s="2"/>
      <c r="BJ51" s="2" t="s">
        <v>180</v>
      </c>
      <c r="BK51" s="2">
        <v>0</v>
      </c>
      <c r="BL51" s="2">
        <v>0</v>
      </c>
      <c r="BM51" s="2">
        <v>0</v>
      </c>
      <c r="BN51" s="2">
        <v>0</v>
      </c>
    </row>
    <row r="52" spans="1:66" ht="45.75" customHeight="1" x14ac:dyDescent="0.45">
      <c r="A52" s="2" t="s">
        <v>144</v>
      </c>
      <c r="B52" s="2" t="s">
        <v>67</v>
      </c>
      <c r="C52" s="2"/>
      <c r="D52" s="2"/>
      <c r="E52" s="2" t="s">
        <v>67</v>
      </c>
      <c r="F52" s="2" t="s">
        <v>67</v>
      </c>
      <c r="G52" s="2" t="s">
        <v>67</v>
      </c>
      <c r="H52" s="2" t="s">
        <v>67</v>
      </c>
      <c r="I52" s="2" t="s">
        <v>67</v>
      </c>
      <c r="J52" s="2" t="s">
        <v>67</v>
      </c>
      <c r="K52" s="2" t="s">
        <v>67</v>
      </c>
      <c r="L52" s="2" t="s">
        <v>67</v>
      </c>
      <c r="M52" s="2" t="s">
        <v>67</v>
      </c>
      <c r="N52" s="2" t="s">
        <v>67</v>
      </c>
      <c r="O52" s="2" t="s">
        <v>67</v>
      </c>
      <c r="P52" s="2" t="s">
        <v>67</v>
      </c>
      <c r="Q52" s="2" t="s">
        <v>67</v>
      </c>
      <c r="R52" s="2" t="s">
        <v>67</v>
      </c>
      <c r="S52" s="2" t="s">
        <v>67</v>
      </c>
      <c r="T52" s="2" t="s">
        <v>67</v>
      </c>
      <c r="U52" s="2" t="s">
        <v>67</v>
      </c>
      <c r="V52" s="2" t="s">
        <v>67</v>
      </c>
      <c r="W52" s="2" t="s">
        <v>67</v>
      </c>
      <c r="X52" s="2" t="s">
        <v>67</v>
      </c>
      <c r="Y52" s="2" t="s">
        <v>67</v>
      </c>
      <c r="Z52" s="2" t="s">
        <v>67</v>
      </c>
      <c r="AA52" s="2" t="s">
        <v>67</v>
      </c>
      <c r="AB52" s="2" t="s">
        <v>67</v>
      </c>
      <c r="AC52" s="2" t="s">
        <v>67</v>
      </c>
      <c r="AD52" s="2" t="s">
        <v>67</v>
      </c>
      <c r="AE52" s="2" t="s">
        <v>145</v>
      </c>
      <c r="AF52" s="2" t="s">
        <v>67</v>
      </c>
      <c r="AG52" s="2"/>
      <c r="AH52" s="2" t="s">
        <v>67</v>
      </c>
      <c r="AI52" s="2"/>
      <c r="AJ52" s="2"/>
      <c r="AK52" s="2"/>
      <c r="AL52" s="2"/>
      <c r="AM52" s="2"/>
      <c r="AN52" s="2"/>
      <c r="AO52" s="2" t="s">
        <v>67</v>
      </c>
      <c r="AP52" s="2" t="s">
        <v>146</v>
      </c>
      <c r="AQ52" s="2" t="s">
        <v>147</v>
      </c>
      <c r="AR52" s="2">
        <v>22</v>
      </c>
      <c r="AS52" s="2">
        <v>6</v>
      </c>
      <c r="AT52" s="2">
        <v>22</v>
      </c>
      <c r="AU52" s="2">
        <v>1</v>
      </c>
      <c r="AV52" s="2" t="s">
        <v>67</v>
      </c>
      <c r="AW52" s="2" t="s">
        <v>67</v>
      </c>
      <c r="AX52" s="2" t="s">
        <v>67</v>
      </c>
      <c r="AY52" s="2" t="s">
        <v>67</v>
      </c>
      <c r="AZ52" s="2" t="s">
        <v>67</v>
      </c>
      <c r="BA52" s="2" t="s">
        <v>67</v>
      </c>
      <c r="BB52" s="2" t="s">
        <v>67</v>
      </c>
      <c r="BC52" s="2" t="s">
        <v>67</v>
      </c>
      <c r="BD52" s="2" t="s">
        <v>67</v>
      </c>
      <c r="BE52" s="2" t="s">
        <v>67</v>
      </c>
      <c r="BF52" s="2"/>
      <c r="BG52" s="2" t="s">
        <v>67</v>
      </c>
      <c r="BH52" s="2" t="s">
        <v>148</v>
      </c>
      <c r="BI52" s="2" t="s">
        <v>149</v>
      </c>
      <c r="BJ52" s="2" t="s">
        <v>150</v>
      </c>
      <c r="BK52" s="2">
        <v>4</v>
      </c>
      <c r="BL52" s="2">
        <v>2</v>
      </c>
      <c r="BM52" s="2">
        <v>1</v>
      </c>
      <c r="BN52" s="2">
        <v>1</v>
      </c>
    </row>
    <row r="53" spans="1:66" ht="45.75" customHeight="1" x14ac:dyDescent="0.45">
      <c r="A53" s="2" t="s">
        <v>71</v>
      </c>
      <c r="B53" s="2" t="s">
        <v>67</v>
      </c>
      <c r="C53" s="2"/>
      <c r="D53" s="2"/>
      <c r="E53" s="2"/>
      <c r="F53" s="2"/>
      <c r="G53" s="2"/>
      <c r="H53" s="2"/>
      <c r="I53" s="2"/>
      <c r="J53" s="2"/>
      <c r="K53" s="2"/>
      <c r="L53" s="2"/>
      <c r="M53" s="2" t="s">
        <v>67</v>
      </c>
      <c r="N53" s="2" t="s">
        <v>67</v>
      </c>
      <c r="O53" s="2" t="s">
        <v>67</v>
      </c>
      <c r="P53" s="2" t="s">
        <v>67</v>
      </c>
      <c r="Q53" s="2"/>
      <c r="R53" s="2"/>
      <c r="S53" s="2" t="s">
        <v>67</v>
      </c>
      <c r="T53" s="2" t="s">
        <v>67</v>
      </c>
      <c r="U53" s="2" t="s">
        <v>67</v>
      </c>
      <c r="V53" s="2" t="s">
        <v>67</v>
      </c>
      <c r="W53" s="2" t="s">
        <v>67</v>
      </c>
      <c r="X53" s="2" t="s">
        <v>67</v>
      </c>
      <c r="Y53" s="2"/>
      <c r="Z53" s="2"/>
      <c r="AA53" s="2" t="s">
        <v>67</v>
      </c>
      <c r="AB53" s="2" t="s">
        <v>67</v>
      </c>
      <c r="AC53" s="2" t="s">
        <v>67</v>
      </c>
      <c r="AD53" s="2" t="s">
        <v>67</v>
      </c>
      <c r="AE53" s="2" t="s">
        <v>72</v>
      </c>
      <c r="AF53" s="2" t="s">
        <v>67</v>
      </c>
      <c r="AG53" s="2"/>
      <c r="AH53" s="2" t="s">
        <v>67</v>
      </c>
      <c r="AI53" s="2"/>
      <c r="AJ53" s="2"/>
      <c r="AK53" s="2"/>
      <c r="AL53" s="2"/>
      <c r="AM53" s="2"/>
      <c r="AN53" s="2" t="s">
        <v>67</v>
      </c>
      <c r="AO53" s="2"/>
      <c r="AP53" s="2"/>
      <c r="AQ53" s="2" t="s">
        <v>73</v>
      </c>
      <c r="AR53" s="2">
        <v>33</v>
      </c>
      <c r="AS53" s="2">
        <v>6</v>
      </c>
      <c r="AT53" s="2">
        <v>24</v>
      </c>
      <c r="AU53" s="2">
        <v>4</v>
      </c>
      <c r="AV53" s="2"/>
      <c r="AW53" s="2" t="s">
        <v>67</v>
      </c>
      <c r="AX53" s="2" t="s">
        <v>67</v>
      </c>
      <c r="AY53" s="2" t="s">
        <v>67</v>
      </c>
      <c r="AZ53" s="2"/>
      <c r="BA53" s="2" t="s">
        <v>67</v>
      </c>
      <c r="BB53" s="2"/>
      <c r="BC53" s="2" t="s">
        <v>67</v>
      </c>
      <c r="BD53" s="2" t="s">
        <v>67</v>
      </c>
      <c r="BE53" s="2" t="s">
        <v>67</v>
      </c>
      <c r="BF53" s="2"/>
      <c r="BG53" s="2"/>
      <c r="BH53" s="2"/>
      <c r="BI53" s="2" t="s">
        <v>74</v>
      </c>
      <c r="BJ53" s="2" t="s">
        <v>75</v>
      </c>
      <c r="BK53" s="2">
        <v>0</v>
      </c>
      <c r="BL53" s="2">
        <v>0</v>
      </c>
      <c r="BM53" s="2">
        <v>0</v>
      </c>
      <c r="BN53" s="2">
        <v>0</v>
      </c>
    </row>
    <row r="54" spans="1:66" ht="45.75" customHeight="1" x14ac:dyDescent="0.45">
      <c r="A54" s="2" t="s">
        <v>79</v>
      </c>
      <c r="B54" s="2" t="s">
        <v>67</v>
      </c>
      <c r="C54" s="2"/>
      <c r="D54" s="2"/>
      <c r="E54" s="2"/>
      <c r="F54" s="2"/>
      <c r="G54" s="2"/>
      <c r="H54" s="2"/>
      <c r="I54" s="2"/>
      <c r="J54" s="2"/>
      <c r="K54" s="2"/>
      <c r="L54" s="2"/>
      <c r="M54" s="2"/>
      <c r="N54" s="2"/>
      <c r="O54" s="2" t="s">
        <v>67</v>
      </c>
      <c r="P54" s="2" t="s">
        <v>67</v>
      </c>
      <c r="Q54" s="2"/>
      <c r="R54" s="2"/>
      <c r="S54" s="2" t="s">
        <v>67</v>
      </c>
      <c r="T54" s="2" t="s">
        <v>67</v>
      </c>
      <c r="U54" s="2"/>
      <c r="V54" s="2"/>
      <c r="W54" s="2" t="s">
        <v>67</v>
      </c>
      <c r="X54" s="2" t="s">
        <v>67</v>
      </c>
      <c r="Y54" s="2"/>
      <c r="Z54" s="2"/>
      <c r="AA54" s="2"/>
      <c r="AB54" s="2"/>
      <c r="AC54" s="2" t="s">
        <v>67</v>
      </c>
      <c r="AD54" s="2" t="s">
        <v>67</v>
      </c>
      <c r="AE54" s="2" t="s">
        <v>80</v>
      </c>
      <c r="AF54" s="2" t="s">
        <v>67</v>
      </c>
      <c r="AG54" s="2"/>
      <c r="AH54" s="2" t="s">
        <v>67</v>
      </c>
      <c r="AI54" s="2"/>
      <c r="AJ54" s="2" t="s">
        <v>67</v>
      </c>
      <c r="AK54" s="2"/>
      <c r="AL54" s="2"/>
      <c r="AM54" s="2"/>
      <c r="AN54" s="2" t="s">
        <v>67</v>
      </c>
      <c r="AO54" s="2" t="s">
        <v>67</v>
      </c>
      <c r="AP54" s="2"/>
      <c r="AQ54" s="2" t="s">
        <v>81</v>
      </c>
      <c r="AR54" s="2">
        <v>9</v>
      </c>
      <c r="AS54" s="2">
        <v>3</v>
      </c>
      <c r="AT54" s="2">
        <v>1</v>
      </c>
      <c r="AU54" s="2">
        <v>0</v>
      </c>
      <c r="AV54" s="2"/>
      <c r="AW54" s="2"/>
      <c r="AX54" s="2"/>
      <c r="AY54" s="2"/>
      <c r="AZ54" s="2"/>
      <c r="BA54" s="2"/>
      <c r="BB54" s="2" t="s">
        <v>67</v>
      </c>
      <c r="BC54" s="2"/>
      <c r="BD54" s="2" t="s">
        <v>67</v>
      </c>
      <c r="BE54" s="2"/>
      <c r="BF54" s="2"/>
      <c r="BG54" s="2" t="s">
        <v>67</v>
      </c>
      <c r="BH54" s="2"/>
      <c r="BI54" s="2"/>
      <c r="BJ54" s="2" t="s">
        <v>82</v>
      </c>
      <c r="BK54" s="2">
        <v>0</v>
      </c>
      <c r="BL54" s="2">
        <v>0</v>
      </c>
      <c r="BM54" s="2">
        <v>0</v>
      </c>
      <c r="BN54" s="2">
        <v>0</v>
      </c>
    </row>
    <row r="55" spans="1:66" ht="45.75" customHeight="1" x14ac:dyDescent="0.45">
      <c r="A55" s="2" t="s">
        <v>151</v>
      </c>
      <c r="B55" s="2" t="s">
        <v>67</v>
      </c>
      <c r="C55" s="2"/>
      <c r="D55" s="2"/>
      <c r="E55" s="2" t="s">
        <v>67</v>
      </c>
      <c r="F55" s="2" t="s">
        <v>67</v>
      </c>
      <c r="G55" s="2" t="s">
        <v>67</v>
      </c>
      <c r="H55" s="2" t="s">
        <v>67</v>
      </c>
      <c r="I55" s="2" t="s">
        <v>67</v>
      </c>
      <c r="J55" s="2" t="s">
        <v>67</v>
      </c>
      <c r="K55" s="2" t="s">
        <v>67</v>
      </c>
      <c r="L55" s="2" t="s">
        <v>67</v>
      </c>
      <c r="M55" s="2" t="s">
        <v>67</v>
      </c>
      <c r="N55" s="2" t="s">
        <v>67</v>
      </c>
      <c r="O55" s="2" t="s">
        <v>67</v>
      </c>
      <c r="P55" s="2" t="s">
        <v>67</v>
      </c>
      <c r="Q55" s="2" t="s">
        <v>67</v>
      </c>
      <c r="R55" s="2" t="s">
        <v>67</v>
      </c>
      <c r="S55" s="2"/>
      <c r="T55" s="2"/>
      <c r="U55" s="2"/>
      <c r="V55" s="2"/>
      <c r="W55" s="2" t="s">
        <v>67</v>
      </c>
      <c r="X55" s="2" t="s">
        <v>67</v>
      </c>
      <c r="Y55" s="2"/>
      <c r="Z55" s="2"/>
      <c r="AA55" s="2" t="s">
        <v>67</v>
      </c>
      <c r="AB55" s="2" t="s">
        <v>67</v>
      </c>
      <c r="AC55" s="2" t="s">
        <v>67</v>
      </c>
      <c r="AD55" s="2" t="s">
        <v>67</v>
      </c>
      <c r="AE55" s="2" t="s">
        <v>152</v>
      </c>
      <c r="AF55" s="2"/>
      <c r="AG55" s="2" t="s">
        <v>67</v>
      </c>
      <c r="AH55" s="2"/>
      <c r="AI55" s="2"/>
      <c r="AJ55" s="2"/>
      <c r="AK55" s="2"/>
      <c r="AL55" s="2"/>
      <c r="AM55" s="2"/>
      <c r="AN55" s="2"/>
      <c r="AO55" s="2"/>
      <c r="AP55" s="2"/>
      <c r="AQ55" s="2"/>
      <c r="AR55" s="2">
        <v>9</v>
      </c>
      <c r="AS55" s="2">
        <v>6</v>
      </c>
      <c r="AT55" s="2">
        <v>9</v>
      </c>
      <c r="AU55" s="2">
        <v>3</v>
      </c>
      <c r="AV55" s="2"/>
      <c r="AW55" s="2"/>
      <c r="AX55" s="2"/>
      <c r="AY55" s="2"/>
      <c r="AZ55" s="2"/>
      <c r="BA55" s="2"/>
      <c r="BB55" s="2"/>
      <c r="BC55" s="2" t="s">
        <v>67</v>
      </c>
      <c r="BD55" s="2"/>
      <c r="BE55" s="2"/>
      <c r="BF55" s="2"/>
      <c r="BG55" s="2"/>
      <c r="BH55" s="2"/>
      <c r="BI55" s="2"/>
      <c r="BJ55" s="2" t="s">
        <v>153</v>
      </c>
      <c r="BK55" s="2">
        <v>1</v>
      </c>
      <c r="BL55" s="2">
        <v>1</v>
      </c>
      <c r="BM55" s="2">
        <v>1</v>
      </c>
      <c r="BN55" s="2">
        <v>1</v>
      </c>
    </row>
    <row r="56" spans="1:66" ht="45.75" customHeight="1" x14ac:dyDescent="0.45">
      <c r="A56" s="2" t="s">
        <v>231</v>
      </c>
      <c r="B56" s="2" t="s">
        <v>67</v>
      </c>
      <c r="C56" s="2"/>
      <c r="D56" s="2"/>
      <c r="E56" s="2"/>
      <c r="F56" s="2"/>
      <c r="G56" s="2"/>
      <c r="H56" s="2"/>
      <c r="I56" s="2"/>
      <c r="J56" s="2"/>
      <c r="K56" s="2"/>
      <c r="L56" s="2"/>
      <c r="M56" s="2" t="s">
        <v>67</v>
      </c>
      <c r="N56" s="2"/>
      <c r="O56" s="2"/>
      <c r="P56" s="2"/>
      <c r="Q56" s="2"/>
      <c r="R56" s="2"/>
      <c r="S56" s="2"/>
      <c r="T56" s="2"/>
      <c r="U56" s="2"/>
      <c r="V56" s="2"/>
      <c r="W56" s="2" t="s">
        <v>67</v>
      </c>
      <c r="X56" s="2"/>
      <c r="Y56" s="2"/>
      <c r="Z56" s="2"/>
      <c r="AA56" s="2"/>
      <c r="AB56" s="2"/>
      <c r="AC56" s="2" t="s">
        <v>67</v>
      </c>
      <c r="AD56" s="2"/>
      <c r="AE56" s="2" t="s">
        <v>232</v>
      </c>
      <c r="AF56" s="2"/>
      <c r="AG56" s="2" t="s">
        <v>67</v>
      </c>
      <c r="AH56" s="2"/>
      <c r="AI56" s="2"/>
      <c r="AJ56" s="2"/>
      <c r="AK56" s="2"/>
      <c r="AL56" s="2"/>
      <c r="AM56" s="2"/>
      <c r="AN56" s="2"/>
      <c r="AO56" s="2"/>
      <c r="AP56" s="2"/>
      <c r="AQ56" s="2"/>
      <c r="AR56" s="2">
        <v>4</v>
      </c>
      <c r="AS56" s="2">
        <v>4</v>
      </c>
      <c r="AT56" s="2">
        <v>1</v>
      </c>
      <c r="AU56" s="2">
        <v>1</v>
      </c>
      <c r="AV56" s="2"/>
      <c r="AW56" s="2"/>
      <c r="AX56" s="2"/>
      <c r="AY56" s="2" t="s">
        <v>67</v>
      </c>
      <c r="AZ56" s="2"/>
      <c r="BA56" s="2"/>
      <c r="BB56" s="2" t="s">
        <v>67</v>
      </c>
      <c r="BC56" s="2" t="s">
        <v>67</v>
      </c>
      <c r="BD56" s="2" t="s">
        <v>67</v>
      </c>
      <c r="BE56" s="2"/>
      <c r="BF56" s="2"/>
      <c r="BG56" s="2" t="s">
        <v>67</v>
      </c>
      <c r="BH56" s="2"/>
      <c r="BI56" s="2"/>
      <c r="BJ56" s="2" t="s">
        <v>233</v>
      </c>
      <c r="BK56" s="2">
        <v>1</v>
      </c>
      <c r="BL56" s="2">
        <v>0</v>
      </c>
      <c r="BM56" s="2">
        <v>0</v>
      </c>
      <c r="BN56" s="2">
        <v>0</v>
      </c>
    </row>
    <row r="57" spans="1:66" ht="45.75" customHeight="1" x14ac:dyDescent="0.45">
      <c r="A57" s="2" t="s">
        <v>136</v>
      </c>
      <c r="B57" s="2" t="s">
        <v>67</v>
      </c>
      <c r="C57" s="2"/>
      <c r="D57" s="2"/>
      <c r="E57" s="2"/>
      <c r="F57" s="2" t="s">
        <v>67</v>
      </c>
      <c r="G57" s="2" t="s">
        <v>67</v>
      </c>
      <c r="H57" s="2"/>
      <c r="I57" s="2"/>
      <c r="J57" s="2"/>
      <c r="K57" s="2"/>
      <c r="L57" s="2"/>
      <c r="M57" s="2" t="s">
        <v>67</v>
      </c>
      <c r="N57" s="2"/>
      <c r="O57" s="2"/>
      <c r="P57" s="2"/>
      <c r="Q57" s="2"/>
      <c r="R57" s="2"/>
      <c r="S57" s="2"/>
      <c r="T57" s="2"/>
      <c r="U57" s="2"/>
      <c r="V57" s="2"/>
      <c r="W57" s="2"/>
      <c r="X57" s="2"/>
      <c r="Y57" s="2"/>
      <c r="Z57" s="2"/>
      <c r="AA57" s="2" t="s">
        <v>67</v>
      </c>
      <c r="AB57" s="2"/>
      <c r="AC57" s="2"/>
      <c r="AD57" s="2"/>
      <c r="AE57" s="2" t="s">
        <v>137</v>
      </c>
      <c r="AF57" s="2" t="s">
        <v>67</v>
      </c>
      <c r="AG57" s="2"/>
      <c r="AH57" s="2" t="s">
        <v>67</v>
      </c>
      <c r="AI57" s="2"/>
      <c r="AJ57" s="2" t="s">
        <v>67</v>
      </c>
      <c r="AK57" s="2"/>
      <c r="AL57" s="2"/>
      <c r="AM57" s="2"/>
      <c r="AN57" s="2"/>
      <c r="AO57" s="2"/>
      <c r="AP57" s="2"/>
      <c r="AQ57" s="2" t="s">
        <v>138</v>
      </c>
      <c r="AR57" s="2">
        <v>290</v>
      </c>
      <c r="AS57" s="2">
        <v>12</v>
      </c>
      <c r="AT57" s="2">
        <v>195</v>
      </c>
      <c r="AU57" s="2">
        <v>6</v>
      </c>
      <c r="AV57" s="2" t="s">
        <v>67</v>
      </c>
      <c r="AW57" s="2"/>
      <c r="AX57" s="2" t="s">
        <v>67</v>
      </c>
      <c r="AY57" s="2" t="s">
        <v>67</v>
      </c>
      <c r="AZ57" s="2"/>
      <c r="BA57" s="2" t="s">
        <v>67</v>
      </c>
      <c r="BB57" s="2" t="s">
        <v>67</v>
      </c>
      <c r="BC57" s="2" t="s">
        <v>67</v>
      </c>
      <c r="BD57" s="2" t="s">
        <v>67</v>
      </c>
      <c r="BE57" s="2" t="s">
        <v>67</v>
      </c>
      <c r="BF57" s="2"/>
      <c r="BG57" s="2"/>
      <c r="BH57" s="2"/>
      <c r="BI57" s="2"/>
      <c r="BJ57" s="2" t="s">
        <v>139</v>
      </c>
      <c r="BK57" s="2">
        <v>26</v>
      </c>
      <c r="BL57" s="2">
        <v>22</v>
      </c>
      <c r="BM57" s="2">
        <v>0</v>
      </c>
      <c r="BN57" s="2">
        <v>0</v>
      </c>
    </row>
    <row r="58" spans="1:66" ht="45.75" customHeight="1" x14ac:dyDescent="0.45">
      <c r="A58" s="2" t="s">
        <v>209</v>
      </c>
      <c r="B58" s="2" t="s">
        <v>67</v>
      </c>
      <c r="C58" s="2"/>
      <c r="D58" s="2"/>
      <c r="E58" s="2" t="s">
        <v>67</v>
      </c>
      <c r="F58" s="2" t="s">
        <v>67</v>
      </c>
      <c r="G58" s="2" t="s">
        <v>67</v>
      </c>
      <c r="H58" s="2" t="s">
        <v>67</v>
      </c>
      <c r="I58" s="2" t="s">
        <v>67</v>
      </c>
      <c r="J58" s="2" t="s">
        <v>67</v>
      </c>
      <c r="K58" s="2" t="s">
        <v>67</v>
      </c>
      <c r="L58" s="2" t="s">
        <v>67</v>
      </c>
      <c r="M58" s="2" t="s">
        <v>67</v>
      </c>
      <c r="N58" s="2" t="s">
        <v>67</v>
      </c>
      <c r="O58" s="2" t="s">
        <v>67</v>
      </c>
      <c r="P58" s="2" t="s">
        <v>67</v>
      </c>
      <c r="Q58" s="2" t="s">
        <v>67</v>
      </c>
      <c r="R58" s="2" t="s">
        <v>67</v>
      </c>
      <c r="S58" s="2" t="s">
        <v>67</v>
      </c>
      <c r="T58" s="2" t="s">
        <v>67</v>
      </c>
      <c r="U58" s="2" t="s">
        <v>67</v>
      </c>
      <c r="V58" s="2" t="s">
        <v>67</v>
      </c>
      <c r="W58" s="2" t="s">
        <v>67</v>
      </c>
      <c r="X58" s="2" t="s">
        <v>67</v>
      </c>
      <c r="Y58" s="2" t="s">
        <v>67</v>
      </c>
      <c r="Z58" s="2" t="s">
        <v>67</v>
      </c>
      <c r="AA58" s="2" t="s">
        <v>67</v>
      </c>
      <c r="AB58" s="2" t="s">
        <v>67</v>
      </c>
      <c r="AC58" s="2" t="s">
        <v>67</v>
      </c>
      <c r="AD58" s="2" t="s">
        <v>67</v>
      </c>
      <c r="AE58" s="2" t="s">
        <v>210</v>
      </c>
      <c r="AF58" s="2" t="s">
        <v>67</v>
      </c>
      <c r="AG58" s="2"/>
      <c r="AH58" s="2" t="s">
        <v>67</v>
      </c>
      <c r="AI58" s="2" t="s">
        <v>67</v>
      </c>
      <c r="AJ58" s="2" t="s">
        <v>67</v>
      </c>
      <c r="AK58" s="2" t="s">
        <v>67</v>
      </c>
      <c r="AL58" s="2" t="s">
        <v>67</v>
      </c>
      <c r="AM58" s="2" t="s">
        <v>67</v>
      </c>
      <c r="AN58" s="2" t="s">
        <v>67</v>
      </c>
      <c r="AO58" s="2" t="s">
        <v>67</v>
      </c>
      <c r="AP58" s="2"/>
      <c r="AQ58" s="2" t="s">
        <v>211</v>
      </c>
      <c r="AR58" s="2">
        <v>7</v>
      </c>
      <c r="AS58" s="2">
        <v>7</v>
      </c>
      <c r="AT58" s="2">
        <v>5</v>
      </c>
      <c r="AU58" s="2">
        <v>5</v>
      </c>
      <c r="AV58" s="2"/>
      <c r="AW58" s="2"/>
      <c r="AX58" s="2"/>
      <c r="AY58" s="2" t="s">
        <v>67</v>
      </c>
      <c r="AZ58" s="2"/>
      <c r="BA58" s="2" t="s">
        <v>67</v>
      </c>
      <c r="BB58" s="2"/>
      <c r="BC58" s="2" t="s">
        <v>67</v>
      </c>
      <c r="BD58" s="2" t="s">
        <v>67</v>
      </c>
      <c r="BE58" s="2"/>
      <c r="BF58" s="2"/>
      <c r="BG58" s="2"/>
      <c r="BH58" s="2"/>
      <c r="BI58" s="2"/>
      <c r="BJ58" s="2" t="s">
        <v>212</v>
      </c>
      <c r="BK58" s="2">
        <v>1</v>
      </c>
      <c r="BL58" s="2">
        <v>1</v>
      </c>
      <c r="BM58" s="2">
        <v>1</v>
      </c>
      <c r="BN58" s="2">
        <v>1</v>
      </c>
    </row>
    <row r="59" spans="1:66" ht="45.75" customHeight="1" x14ac:dyDescent="0.45">
      <c r="A59" s="2" t="s">
        <v>109</v>
      </c>
      <c r="B59" s="2" t="s">
        <v>67</v>
      </c>
      <c r="C59" s="2"/>
      <c r="D59" s="2"/>
      <c r="E59" s="2"/>
      <c r="F59" s="2"/>
      <c r="G59" s="2"/>
      <c r="H59" s="2"/>
      <c r="I59" s="2"/>
      <c r="J59" s="2"/>
      <c r="K59" s="2"/>
      <c r="L59" s="2"/>
      <c r="M59" s="2"/>
      <c r="N59" s="2"/>
      <c r="O59" s="2" t="s">
        <v>67</v>
      </c>
      <c r="P59" s="2" t="s">
        <v>67</v>
      </c>
      <c r="Q59" s="2"/>
      <c r="R59" s="2"/>
      <c r="S59" s="2"/>
      <c r="T59" s="2"/>
      <c r="U59" s="2"/>
      <c r="V59" s="2"/>
      <c r="W59" s="2"/>
      <c r="X59" s="2"/>
      <c r="Y59" s="2"/>
      <c r="Z59" s="2"/>
      <c r="AA59" s="2"/>
      <c r="AB59" s="2"/>
      <c r="AC59" s="2" t="s">
        <v>67</v>
      </c>
      <c r="AD59" s="2" t="s">
        <v>67</v>
      </c>
      <c r="AE59" s="2" t="s">
        <v>110</v>
      </c>
      <c r="AF59" s="2"/>
      <c r="AG59" s="2" t="s">
        <v>67</v>
      </c>
      <c r="AH59" s="2"/>
      <c r="AI59" s="2"/>
      <c r="AJ59" s="2"/>
      <c r="AK59" s="2"/>
      <c r="AL59" s="2"/>
      <c r="AM59" s="2"/>
      <c r="AN59" s="2"/>
      <c r="AO59" s="2"/>
      <c r="AP59" s="2"/>
      <c r="AQ59" s="2"/>
      <c r="AR59" s="2">
        <v>9</v>
      </c>
      <c r="AS59" s="2">
        <v>3</v>
      </c>
      <c r="AT59" s="2">
        <v>4</v>
      </c>
      <c r="AU59" s="2">
        <v>1</v>
      </c>
      <c r="AV59" s="2"/>
      <c r="AW59" s="2"/>
      <c r="AX59" s="2"/>
      <c r="AY59" s="2"/>
      <c r="AZ59" s="2"/>
      <c r="BA59" s="2" t="s">
        <v>67</v>
      </c>
      <c r="BB59" s="2"/>
      <c r="BC59" s="2" t="s">
        <v>67</v>
      </c>
      <c r="BD59" s="2" t="s">
        <v>67</v>
      </c>
      <c r="BE59" s="2" t="s">
        <v>67</v>
      </c>
      <c r="BF59" s="2"/>
      <c r="BG59" s="2" t="s">
        <v>67</v>
      </c>
      <c r="BH59" s="2"/>
      <c r="BI59" s="2"/>
      <c r="BJ59" s="2" t="s">
        <v>111</v>
      </c>
      <c r="BK59" s="2">
        <v>3</v>
      </c>
      <c r="BL59" s="2">
        <v>1</v>
      </c>
      <c r="BM59" s="2">
        <v>0</v>
      </c>
      <c r="BN59" s="2">
        <v>0</v>
      </c>
    </row>
    <row r="60" spans="1:66" ht="45.75" customHeight="1" x14ac:dyDescent="0.45">
      <c r="A60" s="2" t="s">
        <v>227</v>
      </c>
      <c r="B60" s="2" t="s">
        <v>67</v>
      </c>
      <c r="C60" s="2"/>
      <c r="D60" s="2"/>
      <c r="E60" s="2" t="s">
        <v>67</v>
      </c>
      <c r="F60" s="2"/>
      <c r="G60" s="2" t="s">
        <v>67</v>
      </c>
      <c r="H60" s="2"/>
      <c r="I60" s="2" t="s">
        <v>67</v>
      </c>
      <c r="J60" s="2"/>
      <c r="K60" s="2" t="s">
        <v>67</v>
      </c>
      <c r="L60" s="2"/>
      <c r="M60" s="2" t="s">
        <v>67</v>
      </c>
      <c r="N60" s="2"/>
      <c r="O60" s="2"/>
      <c r="P60" s="2"/>
      <c r="Q60" s="2"/>
      <c r="R60" s="2"/>
      <c r="S60" s="2" t="s">
        <v>67</v>
      </c>
      <c r="T60" s="2"/>
      <c r="U60" s="2"/>
      <c r="V60" s="2"/>
      <c r="W60" s="2"/>
      <c r="X60" s="2"/>
      <c r="Y60" s="2"/>
      <c r="Z60" s="2"/>
      <c r="AA60" s="2"/>
      <c r="AB60" s="2"/>
      <c r="AC60" s="2"/>
      <c r="AD60" s="2"/>
      <c r="AE60" s="2" t="s">
        <v>228</v>
      </c>
      <c r="AF60" s="2" t="s">
        <v>67</v>
      </c>
      <c r="AG60" s="2"/>
      <c r="AH60" s="2"/>
      <c r="AI60" s="2"/>
      <c r="AJ60" s="2" t="s">
        <v>67</v>
      </c>
      <c r="AK60" s="2" t="s">
        <v>67</v>
      </c>
      <c r="AL60" s="2"/>
      <c r="AM60" s="2" t="s">
        <v>67</v>
      </c>
      <c r="AN60" s="2"/>
      <c r="AO60" s="2" t="s">
        <v>67</v>
      </c>
      <c r="AP60" s="2"/>
      <c r="AQ60" s="2" t="s">
        <v>229</v>
      </c>
      <c r="AR60" s="2">
        <v>3.5</v>
      </c>
      <c r="AS60" s="2">
        <v>4</v>
      </c>
      <c r="AT60" s="2">
        <v>2</v>
      </c>
      <c r="AU60" s="2">
        <v>2</v>
      </c>
      <c r="AV60" s="2"/>
      <c r="AW60" s="2"/>
      <c r="AX60" s="2"/>
      <c r="AY60" s="2" t="s">
        <v>67</v>
      </c>
      <c r="AZ60" s="2"/>
      <c r="BA60" s="2" t="s">
        <v>67</v>
      </c>
      <c r="BB60" s="2"/>
      <c r="BC60" s="2" t="s">
        <v>67</v>
      </c>
      <c r="BD60" s="2" t="s">
        <v>67</v>
      </c>
      <c r="BE60" s="2"/>
      <c r="BF60" s="2" t="s">
        <v>67</v>
      </c>
      <c r="BG60" s="2" t="s">
        <v>67</v>
      </c>
      <c r="BH60" s="2"/>
      <c r="BI60" s="2"/>
      <c r="BJ60" s="2" t="s">
        <v>230</v>
      </c>
      <c r="BK60" s="2">
        <v>1</v>
      </c>
      <c r="BL60" s="2">
        <v>1</v>
      </c>
      <c r="BM60" s="2">
        <v>1</v>
      </c>
      <c r="BN60" s="2">
        <v>1</v>
      </c>
    </row>
    <row r="61" spans="1:66" ht="45.75" customHeight="1" x14ac:dyDescent="0.45">
      <c r="A61" t="s">
        <v>273</v>
      </c>
      <c r="AR61">
        <f>SUBTOTAL(109,Table1[How many full time equivalent (FTE) staff did your organization employ on December 31st?])</f>
        <v>2247.6</v>
      </c>
      <c r="AS61">
        <f>SUBTOTAL(109,Table1[In total, how many senior positions does your organization have as of December 31?])</f>
        <v>321</v>
      </c>
      <c r="AT61">
        <f>SUBTOTAL(109,Table1[How many People of Color (not White) were on your organization’s staff as of December 31st?])</f>
        <v>1278</v>
      </c>
      <c r="AU61">
        <f>SUBTOTAL(109,Table1[Of the above, how many People of Color served in senior positions as of December 31st?])</f>
        <v>141</v>
      </c>
      <c r="BK61">
        <f>SUBTOTAL(109,Table1[How many staff were promoted in the past year?])</f>
        <v>259</v>
      </c>
      <c r="BL61">
        <f>SUBTOTAL(109,Table1[How many staff of color were promoted in the past year?])</f>
        <v>139</v>
      </c>
      <c r="BM61">
        <f>SUBTOTAL(109,Table1[How many staff were promoted to senior level positions in the past year?])</f>
        <v>44</v>
      </c>
      <c r="BN61">
        <f>SUBTOTAL(109,Table1[How many staff of color were promoted to senior level positions in the past year?])</f>
        <v>30</v>
      </c>
    </row>
  </sheetData>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77381C01D0744488C79200BBAF9BC5F" ma:contentTypeVersion="21" ma:contentTypeDescription="Create a new document." ma:contentTypeScope="" ma:versionID="d68e875b91a81d39a6cf515d9c492120">
  <xsd:schema xmlns:xsd="http://www.w3.org/2001/XMLSchema" xmlns:xs="http://www.w3.org/2001/XMLSchema" xmlns:p="http://schemas.microsoft.com/office/2006/metadata/properties" xmlns:ns2="5c3120aa-4362-40a7-b179-624d31c9584b" xmlns:ns3="1ddc0a50-9fb7-477b-a615-6be3ff4e0548" targetNamespace="http://schemas.microsoft.com/office/2006/metadata/properties" ma:root="true" ma:fieldsID="65bba01c56f81f77335c5dd5c3315b47" ns2:_="" ns3:_="">
    <xsd:import namespace="5c3120aa-4362-40a7-b179-624d31c9584b"/>
    <xsd:import namespace="1ddc0a50-9fb7-477b-a615-6be3ff4e0548"/>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File_x0020_Type0"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3120aa-4362-40a7-b179-624d31c9584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TaxCatchAll" ma:index="26" nillable="true" ma:displayName="Taxonomy Catch All Column" ma:hidden="true" ma:list="{5f85c06b-a632-483b-b379-7b8d0e9c885a}" ma:internalName="TaxCatchAll" ma:showField="CatchAllData" ma:web="5c3120aa-4362-40a7-b179-624d31c958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ddc0a50-9fb7-477b-a615-6be3ff4e0548"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File_x0020_Type0" ma:index="23" nillable="true" ma:displayName="File Type" ma:default=".pdf" ma:description="File Type" ma:format="Dropdown" ma:internalName="File_x0020_Type0">
      <xsd:simpleType>
        <xsd:restriction base="dms:Choice">
          <xsd:enumeration value=".pdf"/>
          <xsd:enumeration value=".xlsx"/>
          <xsd:enumeration value=".doc"/>
        </xsd:restrictio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f0e5cea4-9417-432a-a765-9c0028a2894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ile_x0020_Type0 xmlns="1ddc0a50-9fb7-477b-a615-6be3ff4e0548">.pdf</File_x0020_Type0>
    <lcf76f155ced4ddcb4097134ff3c332f xmlns="1ddc0a50-9fb7-477b-a615-6be3ff4e0548">
      <Terms xmlns="http://schemas.microsoft.com/office/infopath/2007/PartnerControls"/>
    </lcf76f155ced4ddcb4097134ff3c332f>
    <TaxCatchAll xmlns="5c3120aa-4362-40a7-b179-624d31c9584b" xsi:nil="true"/>
    <SharedWithUsers xmlns="5c3120aa-4362-40a7-b179-624d31c9584b">
      <UserInfo>
        <DisplayName>Don Bianchi</DisplayName>
        <AccountId>18</AccountId>
        <AccountType/>
      </UserInfo>
    </SharedWithUsers>
  </documentManagement>
</p:properties>
</file>

<file path=customXml/itemProps1.xml><?xml version="1.0" encoding="utf-8"?>
<ds:datastoreItem xmlns:ds="http://schemas.openxmlformats.org/officeDocument/2006/customXml" ds:itemID="{C307A59A-363E-42F3-9B2A-B922209E467A}">
  <ds:schemaRefs>
    <ds:schemaRef ds:uri="http://schemas.microsoft.com/sharepoint/v3/contenttype/forms"/>
  </ds:schemaRefs>
</ds:datastoreItem>
</file>

<file path=customXml/itemProps2.xml><?xml version="1.0" encoding="utf-8"?>
<ds:datastoreItem xmlns:ds="http://schemas.openxmlformats.org/officeDocument/2006/customXml" ds:itemID="{79FFD002-ECD1-4B42-94F1-FE4CA642EC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3120aa-4362-40a7-b179-624d31c9584b"/>
    <ds:schemaRef ds:uri="1ddc0a50-9fb7-477b-a615-6be3ff4e05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92A8CC-0788-4351-8A71-79B378D45082}">
  <ds:schemaRefs>
    <ds:schemaRef ds:uri="http://schemas.microsoft.com/office/2006/metadata/properties"/>
    <ds:schemaRef ds:uri="http://schemas.microsoft.com/office/infopath/2007/PartnerControls"/>
    <ds:schemaRef ds:uri="1ddc0a50-9fb7-477b-a615-6be3ff4e0548"/>
    <ds:schemaRef ds:uri="5c3120aa-4362-40a7-b179-624d31c9584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Don Bianchi</cp:lastModifiedBy>
  <cp:revision/>
  <dcterms:created xsi:type="dcterms:W3CDTF">2023-05-03T15:37:39Z</dcterms:created>
  <dcterms:modified xsi:type="dcterms:W3CDTF">2023-07-14T15:08:51Z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0x010100F77381C01D0744488C79200BBAF9BC5F</vt:lpwstr>
  </property>
  <property fmtid="{D5CDD505-2E9C-101B-9397-08002B2CF9AE}" pid="3" name="MediaServiceImageTags">
    <vt:lpwstr/>
  </property>
</Properties>
</file>