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1/2021 GOALs Tables/GOALs Summary Tables/"/>
    </mc:Choice>
  </mc:AlternateContent>
  <xr:revisionPtr revIDLastSave="258" documentId="11_35AB817809433851E584D3783DB68D7E2C730A6C" xr6:coauthVersionLast="47" xr6:coauthVersionMax="47" xr10:uidLastSave="{1583F7F2-BA98-4B14-B173-4D7A86EB189D}"/>
  <bookViews>
    <workbookView xWindow="409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25" i="1"/>
  <c r="H26" i="1"/>
  <c r="H27" i="1"/>
  <c r="H28" i="1"/>
  <c r="H29" i="1"/>
  <c r="H17" i="1"/>
  <c r="H18" i="1"/>
  <c r="H19" i="1"/>
  <c r="H20" i="1"/>
  <c r="H21" i="1"/>
  <c r="H23" i="1"/>
  <c r="H22" i="1"/>
  <c r="H24" i="1"/>
  <c r="H7" i="1"/>
  <c r="H8" i="1"/>
  <c r="H9" i="1"/>
  <c r="H10" i="1"/>
  <c r="H11" i="1"/>
  <c r="H12" i="1"/>
  <c r="H13" i="1"/>
  <c r="H14" i="1"/>
  <c r="H15" i="1"/>
  <c r="H16" i="1"/>
  <c r="H3" i="1"/>
  <c r="H4" i="1"/>
  <c r="H5" i="1"/>
  <c r="H6" i="1"/>
  <c r="H2" i="1"/>
  <c r="H30" i="1" s="1"/>
</calcChain>
</file>

<file path=xl/sharedStrings.xml><?xml version="1.0" encoding="utf-8"?>
<sst xmlns="http://schemas.openxmlformats.org/spreadsheetml/2006/main" count="37" uniqueCount="37">
  <si>
    <t>Member</t>
  </si>
  <si>
    <t># of Units Created in Housing-Only Projects</t>
  </si>
  <si>
    <t># of Units Created in Mixed-Use Projects</t>
  </si>
  <si>
    <t># of Units Improved by Home Improvement Loans</t>
  </si>
  <si>
    <t># of Units Where Lead Paint was Abated</t>
  </si>
  <si>
    <t># of Units Under Receivership</t>
  </si>
  <si>
    <t># of Units Provided Development Constulating or Construction Management Services</t>
  </si>
  <si>
    <t>Total # of Homes Created or Preserved</t>
  </si>
  <si>
    <t>Asian CDC</t>
  </si>
  <si>
    <t xml:space="preserve">Coalition for a Better Acre </t>
  </si>
  <si>
    <t xml:space="preserve">Community Development Partnership </t>
  </si>
  <si>
    <t xml:space="preserve">Community Teamwork, Inc. </t>
  </si>
  <si>
    <t>Downtown Taunton Foundation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</si>
  <si>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</si>
  <si>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</si>
  <si>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</si>
  <si>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</si>
  <si>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</si>
  <si>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Island Housing Trust</t>
  </si>
  <si>
    <t>Just A Start</t>
  </si>
  <si>
    <t>Lowell Community Loan Fund, Inc. DBA, MCCI</t>
  </si>
  <si>
    <t>Madison Park CDC</t>
  </si>
  <si>
    <t>Metro West Collaborative Development</t>
  </si>
  <si>
    <t>Neighborhood of Affordable Housing (NOAH)</t>
  </si>
  <si>
    <t>NeighborWorks Housing Solutions</t>
  </si>
  <si>
    <t>NewVue Communities</t>
  </si>
  <si>
    <t>OneHolyoke CDC</t>
  </si>
  <si>
    <t>Somerville Community Corporation</t>
  </si>
  <si>
    <t>South Boston NDC</t>
  </si>
  <si>
    <t>South Middlesex Opportunity Council, Inc.</t>
  </si>
  <si>
    <t>Southwest Boston CDC</t>
  </si>
  <si>
    <t>Urban Edge Housing Corporation</t>
  </si>
  <si>
    <t>Valley CDC</t>
  </si>
  <si>
    <t>Waterfront Historic Area League (WHALE)</t>
  </si>
  <si>
    <t>Way Finders</t>
  </si>
  <si>
    <t>Worcester Comm. Housing Resources,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</si>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</sst>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165" fontId="0" fillId="0" borderId="0" xfId="1" applyNumberFormat="1" applyFont="1" applyFill="1"/>
    <xf numFmtId="165" fontId="2" fillId="0" borderId="1" xfId="1" applyNumberFormat="1" applyFont="1" applyFill="1" applyBorder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59C95-78FE-426E-B523-CE1D349A546C}" name="Table1" displayName="Table1" ref="A1:H30" totalsRowCount="1" headerRowDxfId="19" dataDxfId="18" totalsRowDxfId="17" totalsRowBorderDxfId="16">
  <autoFilter ref="A1:H29" xr:uid="{1D259C95-78FE-426E-B523-CE1D349A546C}"/>
  <sortState xmlns:xlrd2="http://schemas.microsoft.com/office/spreadsheetml/2017/richdata2" ref="A2:H29">
    <sortCondition ref="A1:A29"/>
  </sortState>
  <tableColumns count="8">
    <tableColumn id="1" xr3:uid="{DC1C8A21-618F-4290-B53A-DC3DEBE2922A}" name="Member" totalsRowLabel="Total" dataDxfId="15" totalsRowDxfId="14"/>
    <tableColumn id="2" xr3:uid="{A809272A-D6EB-49E3-8712-0DC0AF9CBD3B}" name="# of Units Created in Housing-Only Projects" totalsRowFunction="custom" dataDxfId="13" totalsRowDxfId="12">
      <totalsRowFormula>SUM(Table1['# of Units Created in Housing-Only Projects])</totalsRowFormula>
    </tableColumn>
    <tableColumn id="3" xr3:uid="{E4D8979E-C773-4530-BC0F-80C7692C11D8}" name="# of Units Created in Mixed-Use Projects" totalsRowFunction="custom" dataDxfId="11" totalsRowDxfId="10">
      <totalsRowFormula>SUM(Table1['# of Units Created in Mixed-Use Projects])</totalsRowFormula>
    </tableColumn>
    <tableColumn id="4" xr3:uid="{074E46B7-319E-4438-81B9-FF7EC7908B6C}" name="# of Units Improved by Home Improvement Loans" totalsRowFunction="custom" dataDxfId="9" totalsRowDxfId="8">
      <totalsRowFormula>SUM(Table1['# of Units Improved by Home Improvement Loans])</totalsRowFormula>
    </tableColumn>
    <tableColumn id="5" xr3:uid="{7D163A0D-2777-4862-A2D3-A61DA41E5AEB}" name="# of Units Where Lead Paint was Abated" totalsRowFunction="custom" dataDxfId="7" totalsRowDxfId="6">
      <totalsRowFormula>SUM(Table1['# of Units Where Lead Paint was Abated])</totalsRowFormula>
    </tableColumn>
    <tableColumn id="6" xr3:uid="{9EA0B246-47A2-451B-987E-C207A372767E}" name="# of Units Under Receivership" totalsRowFunction="custom" dataDxfId="5" totalsRowDxfId="4">
      <totalsRowFormula>SUM(Table1['# of Units Under Receivership])</totalsRowFormula>
    </tableColumn>
    <tableColumn id="7" xr3:uid="{13E8E340-65AA-455F-B600-B7737BBD44AC}" name="# of Units Provided Development Constulating or Construction Management Services" totalsRowFunction="custom" dataDxfId="1" totalsRowDxfId="3">
      <totalsRowFormula>SUM(Table1['# of Units Provided Development Constulating or Construction Management Services])</totalsRowFormula>
    </tableColumn>
    <tableColumn id="8" xr3:uid="{35E67A3F-7ED3-4165-A26C-1AFB9620E8F8}" name="Total # of Homes Created or Preserved" totalsRowFunction="custom" dataDxfId="0" totalsRowDxfId="2" dataCellStyle="Comma">
      <calculatedColumnFormula>SUM(B2:G2)</calculatedColumnFormula>
      <totalsRowFormula>SUM(Table1[Total '# of Homes Created or Preserved])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pane xSplit="1" topLeftCell="B1" activePane="topRight" state="frozen"/>
      <selection pane="topRight" activeCell="I29" sqref="I29"/>
    </sheetView>
  </sheetViews>
  <sheetFormatPr defaultColWidth="9.1328125" defaultRowHeight="14.25" x14ac:dyDescent="0.45"/>
  <cols>
    <col min="1" max="1" width="46.59765625" style="2" bestFit="1" customWidth="1"/>
    <col min="2" max="2" width="41.73046875" style="2" customWidth="1"/>
    <col min="3" max="3" width="39.1328125" style="2" customWidth="1"/>
    <col min="4" max="4" width="47" style="2" customWidth="1"/>
    <col min="5" max="5" width="38.86328125" style="2" customWidth="1"/>
    <col min="6" max="6" width="30.1328125" style="2" customWidth="1"/>
    <col min="7" max="7" width="78.59765625" style="2" customWidth="1"/>
    <col min="8" max="8" width="37.86328125" style="2" customWidth="1"/>
    <col min="9" max="16384" width="9.1328125" style="2"/>
  </cols>
  <sheetData>
    <row r="1" spans="1:8" s="1" customFormat="1" ht="22.5" customHeight="1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45">
      <c r="A2" s="2" t="s">
        <v>8</v>
      </c>
      <c r="B2" s="2">
        <v>12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4">
        <f t="shared" ref="H2:H29" si="0">SUM(B2:G2)</f>
        <v>12</v>
      </c>
    </row>
    <row r="3" spans="1:8" x14ac:dyDescent="0.45">
      <c r="A3" s="2" t="s">
        <v>9</v>
      </c>
      <c r="B3" s="2">
        <v>0</v>
      </c>
      <c r="C3" s="2">
        <v>44</v>
      </c>
      <c r="D3" s="2">
        <v>0</v>
      </c>
      <c r="E3" s="2">
        <v>0</v>
      </c>
      <c r="F3" s="2">
        <v>0</v>
      </c>
      <c r="G3" s="2">
        <v>0</v>
      </c>
      <c r="H3" s="4">
        <f t="shared" si="0"/>
        <v>44</v>
      </c>
    </row>
    <row r="4" spans="1:8" x14ac:dyDescent="0.45">
      <c r="A4" s="2" t="s">
        <v>10</v>
      </c>
      <c r="B4" s="2">
        <v>0</v>
      </c>
      <c r="C4" s="2">
        <v>0</v>
      </c>
      <c r="D4" s="2">
        <v>22</v>
      </c>
      <c r="E4" s="2">
        <v>5</v>
      </c>
      <c r="F4" s="2">
        <v>0</v>
      </c>
      <c r="G4" s="2">
        <v>0</v>
      </c>
      <c r="H4" s="4">
        <f t="shared" si="0"/>
        <v>27</v>
      </c>
    </row>
    <row r="5" spans="1:8" x14ac:dyDescent="0.45">
      <c r="A5" s="2" t="s">
        <v>11</v>
      </c>
      <c r="B5" s="2">
        <v>0</v>
      </c>
      <c r="C5" s="2">
        <v>0</v>
      </c>
      <c r="D5" s="2">
        <v>14</v>
      </c>
      <c r="E5" s="2">
        <v>0</v>
      </c>
      <c r="F5" s="2">
        <v>0</v>
      </c>
      <c r="G5" s="2">
        <v>0</v>
      </c>
      <c r="H5" s="4">
        <f t="shared" si="0"/>
        <v>14</v>
      </c>
    </row>
    <row r="6" spans="1:8" x14ac:dyDescent="0.45">
      <c r="A6" s="2" t="s">
        <v>12</v>
      </c>
      <c r="B6" s="2">
        <v>0</v>
      </c>
      <c r="C6" s="2">
        <v>6</v>
      </c>
      <c r="D6" s="2">
        <v>0</v>
      </c>
      <c r="E6" s="2">
        <v>0</v>
      </c>
      <c r="F6" s="2">
        <v>0</v>
      </c>
      <c r="G6" s="2">
        <v>0</v>
      </c>
      <c r="H6" s="4">
        <f t="shared" si="0"/>
        <v>6</v>
      </c>
    </row>
    <row r="7" spans="1:8" x14ac:dyDescent="0.45">
      <c r="A7" s="2" t="s">
        <v>13</v>
      </c>
      <c r="B7" s="2">
        <v>7</v>
      </c>
      <c r="C7" s="2">
        <v>0</v>
      </c>
      <c r="D7" s="2">
        <v>0</v>
      </c>
      <c r="E7" s="2">
        <v>0</v>
      </c>
      <c r="F7" s="2">
        <v>0</v>
      </c>
      <c r="G7" s="2">
        <v>75</v>
      </c>
      <c r="H7" s="4">
        <f t="shared" si="0"/>
        <v>82</v>
      </c>
    </row>
    <row r="8" spans="1:8" x14ac:dyDescent="0.45">
      <c r="A8" s="2" t="s">
        <v>14</v>
      </c>
      <c r="B8" s="2">
        <v>0</v>
      </c>
      <c r="C8" s="2">
        <v>0</v>
      </c>
      <c r="D8" s="2">
        <v>15</v>
      </c>
      <c r="E8" s="2">
        <v>5</v>
      </c>
      <c r="F8" s="2">
        <v>0</v>
      </c>
      <c r="G8" s="2">
        <v>0</v>
      </c>
      <c r="H8" s="4">
        <f t="shared" si="0"/>
        <v>20</v>
      </c>
    </row>
    <row r="9" spans="1:8" x14ac:dyDescent="0.45">
      <c r="A9" s="2" t="s">
        <v>15</v>
      </c>
      <c r="B9" s="2">
        <v>98</v>
      </c>
      <c r="C9" s="2">
        <v>0</v>
      </c>
      <c r="D9" s="2">
        <v>5</v>
      </c>
      <c r="E9" s="2">
        <v>1</v>
      </c>
      <c r="F9" s="2">
        <v>0</v>
      </c>
      <c r="G9" s="2">
        <v>0</v>
      </c>
      <c r="H9" s="4">
        <f t="shared" si="0"/>
        <v>104</v>
      </c>
    </row>
    <row r="10" spans="1:8" x14ac:dyDescent="0.45">
      <c r="A10" s="2" t="s">
        <v>16</v>
      </c>
      <c r="B10" s="2">
        <v>16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4">
        <f t="shared" si="0"/>
        <v>16</v>
      </c>
    </row>
    <row r="11" spans="1:8" x14ac:dyDescent="0.45">
      <c r="A11" s="2" t="s">
        <v>17</v>
      </c>
      <c r="B11" s="2">
        <v>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4">
        <f t="shared" si="0"/>
        <v>9</v>
      </c>
    </row>
    <row r="12" spans="1:8" x14ac:dyDescent="0.45">
      <c r="A12" s="2" t="s">
        <v>18</v>
      </c>
      <c r="B12" s="2">
        <v>22</v>
      </c>
      <c r="C12" s="2">
        <v>0</v>
      </c>
      <c r="D12" s="2">
        <v>0</v>
      </c>
      <c r="E12" s="2">
        <v>0</v>
      </c>
      <c r="F12" s="2">
        <v>0</v>
      </c>
      <c r="G12" s="2">
        <v>6</v>
      </c>
      <c r="H12" s="4">
        <f t="shared" si="0"/>
        <v>28</v>
      </c>
    </row>
    <row r="13" spans="1:8" x14ac:dyDescent="0.45">
      <c r="A13" s="2" t="s">
        <v>19</v>
      </c>
      <c r="B13" s="2">
        <v>0</v>
      </c>
      <c r="C13" s="2">
        <v>0</v>
      </c>
      <c r="D13" s="2">
        <v>9</v>
      </c>
      <c r="E13" s="2">
        <v>0</v>
      </c>
      <c r="F13" s="2">
        <v>0</v>
      </c>
      <c r="G13" s="2">
        <v>0</v>
      </c>
      <c r="H13" s="4">
        <f t="shared" si="0"/>
        <v>9</v>
      </c>
    </row>
    <row r="14" spans="1:8" x14ac:dyDescent="0.45">
      <c r="A14" s="2" t="s">
        <v>20</v>
      </c>
      <c r="B14" s="2">
        <v>0</v>
      </c>
      <c r="C14" s="2">
        <v>0</v>
      </c>
      <c r="D14" s="2">
        <v>26</v>
      </c>
      <c r="E14" s="2">
        <v>24</v>
      </c>
      <c r="F14" s="2">
        <v>0</v>
      </c>
      <c r="G14" s="2">
        <v>0</v>
      </c>
      <c r="H14" s="4">
        <f t="shared" si="0"/>
        <v>50</v>
      </c>
    </row>
    <row r="15" spans="1:8" x14ac:dyDescent="0.45">
      <c r="A15" s="2" t="s">
        <v>21</v>
      </c>
      <c r="B15" s="2">
        <v>147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4">
        <f t="shared" si="0"/>
        <v>147</v>
      </c>
    </row>
    <row r="16" spans="1:8" x14ac:dyDescent="0.45">
      <c r="A16" s="2" t="s">
        <v>22</v>
      </c>
      <c r="B16" s="2">
        <v>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4">
        <f t="shared" si="0"/>
        <v>8</v>
      </c>
    </row>
    <row r="17" spans="1:8" x14ac:dyDescent="0.45">
      <c r="A17" s="2" t="s">
        <v>23</v>
      </c>
      <c r="B17" s="2">
        <v>0</v>
      </c>
      <c r="C17" s="2">
        <v>0</v>
      </c>
      <c r="D17" s="2">
        <v>6</v>
      </c>
      <c r="E17" s="2">
        <v>0</v>
      </c>
      <c r="F17" s="2">
        <v>0</v>
      </c>
      <c r="G17" s="2">
        <v>0</v>
      </c>
      <c r="H17" s="4">
        <f t="shared" si="0"/>
        <v>6</v>
      </c>
    </row>
    <row r="18" spans="1:8" x14ac:dyDescent="0.45">
      <c r="A18" s="2" t="s">
        <v>24</v>
      </c>
      <c r="B18" s="2">
        <v>6</v>
      </c>
      <c r="C18" s="2">
        <v>0</v>
      </c>
      <c r="D18" s="2">
        <v>18</v>
      </c>
      <c r="E18" s="2">
        <v>21</v>
      </c>
      <c r="F18" s="2">
        <v>0</v>
      </c>
      <c r="G18" s="2">
        <v>0</v>
      </c>
      <c r="H18" s="4">
        <f t="shared" si="0"/>
        <v>45</v>
      </c>
    </row>
    <row r="19" spans="1:8" x14ac:dyDescent="0.45">
      <c r="A19" s="2" t="s">
        <v>25</v>
      </c>
      <c r="B19" s="2">
        <v>41</v>
      </c>
      <c r="C19" s="2">
        <v>0</v>
      </c>
      <c r="D19" s="2">
        <v>0</v>
      </c>
      <c r="E19" s="2">
        <v>1</v>
      </c>
      <c r="F19" s="2">
        <v>1</v>
      </c>
      <c r="G19" s="2">
        <v>0</v>
      </c>
      <c r="H19" s="4">
        <f t="shared" si="0"/>
        <v>43</v>
      </c>
    </row>
    <row r="20" spans="1:8" x14ac:dyDescent="0.45">
      <c r="A20" s="2" t="s">
        <v>26</v>
      </c>
      <c r="B20" s="2">
        <v>0</v>
      </c>
      <c r="C20" s="2">
        <v>0</v>
      </c>
      <c r="D20" s="2">
        <v>16</v>
      </c>
      <c r="E20" s="2">
        <v>0</v>
      </c>
      <c r="F20" s="2">
        <v>1</v>
      </c>
      <c r="G20" s="2">
        <v>0</v>
      </c>
      <c r="H20" s="4">
        <f t="shared" si="0"/>
        <v>17</v>
      </c>
    </row>
    <row r="21" spans="1:8" x14ac:dyDescent="0.45">
      <c r="A21" s="2" t="s">
        <v>27</v>
      </c>
      <c r="B21" s="2">
        <v>31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4">
        <f t="shared" si="0"/>
        <v>31</v>
      </c>
    </row>
    <row r="22" spans="1:8" x14ac:dyDescent="0.45">
      <c r="A22" s="2" t="s">
        <v>28</v>
      </c>
      <c r="B22" s="2">
        <v>46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4">
        <f t="shared" si="0"/>
        <v>46</v>
      </c>
    </row>
    <row r="23" spans="1:8" x14ac:dyDescent="0.45">
      <c r="A23" s="2" t="s">
        <v>29</v>
      </c>
      <c r="B23" s="2">
        <v>0</v>
      </c>
      <c r="C23" s="2">
        <v>1</v>
      </c>
      <c r="D23" s="2">
        <v>29</v>
      </c>
      <c r="E23" s="2">
        <v>0</v>
      </c>
      <c r="F23" s="2">
        <v>0</v>
      </c>
      <c r="G23" s="2">
        <v>0</v>
      </c>
      <c r="H23" s="4">
        <f t="shared" si="0"/>
        <v>30</v>
      </c>
    </row>
    <row r="24" spans="1:8" x14ac:dyDescent="0.45">
      <c r="A24" s="2" t="s">
        <v>30</v>
      </c>
      <c r="B24" s="2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4">
        <f t="shared" si="0"/>
        <v>32</v>
      </c>
    </row>
    <row r="25" spans="1:8" x14ac:dyDescent="0.45">
      <c r="A25" s="2" t="s">
        <v>31</v>
      </c>
      <c r="B25" s="2">
        <v>0</v>
      </c>
      <c r="C25" s="2">
        <v>0</v>
      </c>
      <c r="D25" s="2">
        <v>0</v>
      </c>
      <c r="E25" s="2">
        <v>6</v>
      </c>
      <c r="F25" s="2">
        <v>0</v>
      </c>
      <c r="G25" s="2">
        <v>0</v>
      </c>
      <c r="H25" s="4">
        <f t="shared" si="0"/>
        <v>6</v>
      </c>
    </row>
    <row r="26" spans="1:8" x14ac:dyDescent="0.45">
      <c r="A26" s="2" t="s">
        <v>32</v>
      </c>
      <c r="B26" s="2">
        <v>31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4">
        <f t="shared" si="0"/>
        <v>31</v>
      </c>
    </row>
    <row r="27" spans="1:8" x14ac:dyDescent="0.45">
      <c r="A27" s="2" t="s">
        <v>33</v>
      </c>
      <c r="B27" s="2">
        <v>21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4">
        <f t="shared" si="0"/>
        <v>23</v>
      </c>
    </row>
    <row r="28" spans="1:8" x14ac:dyDescent="0.45">
      <c r="A28" s="2" t="s">
        <v>34</v>
      </c>
      <c r="B28" s="2">
        <v>0</v>
      </c>
      <c r="C28" s="2">
        <v>0</v>
      </c>
      <c r="D28" s="2">
        <v>23</v>
      </c>
      <c r="E28" s="2">
        <v>4</v>
      </c>
      <c r="F28" s="2">
        <v>0</v>
      </c>
      <c r="G28" s="2">
        <v>115</v>
      </c>
      <c r="H28" s="4">
        <f t="shared" si="0"/>
        <v>142</v>
      </c>
    </row>
    <row r="29" spans="1:8" x14ac:dyDescent="0.45">
      <c r="A29" s="2" t="s">
        <v>35</v>
      </c>
      <c r="B29" s="2">
        <v>0</v>
      </c>
      <c r="C29" s="2">
        <v>0</v>
      </c>
      <c r="D29" s="2">
        <v>2</v>
      </c>
      <c r="E29" s="2">
        <v>5</v>
      </c>
      <c r="F29" s="2">
        <v>2</v>
      </c>
      <c r="G29" s="2">
        <v>6</v>
      </c>
      <c r="H29" s="4">
        <f t="shared" si="0"/>
        <v>15</v>
      </c>
    </row>
    <row r="30" spans="1:8" x14ac:dyDescent="0.45">
      <c r="A30" s="3" t="s">
        <v>36</v>
      </c>
      <c r="B30" s="3">
        <f>SUM(Table1['# of Units Created in Housing-Only Projects])</f>
        <v>527</v>
      </c>
      <c r="C30" s="3">
        <f>SUM(Table1['# of Units Created in Mixed-Use Projects])</f>
        <v>51</v>
      </c>
      <c r="D30" s="3">
        <f>SUM(Table1['# of Units Improved by Home Improvement Loans])</f>
        <v>185</v>
      </c>
      <c r="E30" s="3">
        <f>SUM(Table1['# of Units Where Lead Paint was Abated])</f>
        <v>72</v>
      </c>
      <c r="F30" s="3">
        <f>SUM(Table1['# of Units Under Receivership])</f>
        <v>6</v>
      </c>
      <c r="G30" s="3">
        <f>SUM(Table1['# of Units Provided Development Constulating or Construction Management Services])</f>
        <v>202</v>
      </c>
      <c r="H30" s="5">
        <f>SUM(Table1[Total '# of Homes Created or Preserved])</f>
        <v>1043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5" ma:contentTypeDescription="Create a new document." ma:contentTypeScope="" ma:versionID="c0e665e893cdc815b4fd2608a3b866fe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0a27c2e42f4e3a48bf862c1a981029f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16DF8-210C-488B-9084-59706B60A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B15299-223C-4FC8-A0CB-35337BC551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FDE4B8-7112-4B05-A7FC-8B9827385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Don Bianchi</cp:lastModifiedBy>
  <cp:revision/>
  <dcterms:created xsi:type="dcterms:W3CDTF">2021-07-20T20:45:33Z</dcterms:created>
  <dcterms:modified xsi:type="dcterms:W3CDTF">2021-07-26T17:50:13Z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