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0/Full Report Tables/"/>
    </mc:Choice>
  </mc:AlternateContent>
  <xr:revisionPtr revIDLastSave="1" documentId="8_{59915E3C-2FFB-4934-9452-5AEEC70FC871}" xr6:coauthVersionLast="44" xr6:coauthVersionMax="44" xr10:uidLastSave="{C71DCBDF-4346-4D18-9E35-2581D199006F}"/>
  <bookViews>
    <workbookView xWindow="-120" yWindow="-120" windowWidth="29040" windowHeight="15990" xr2:uid="{00000000-000D-0000-FFFF-FFFF00000000}"/>
  </bookViews>
  <sheets>
    <sheet name="financial_stability_services_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1" i="1" l="1"/>
  <c r="K31" i="1"/>
  <c r="I31" i="1"/>
  <c r="H31" i="1"/>
  <c r="G31" i="1"/>
  <c r="F31" i="1"/>
  <c r="D31" i="1"/>
  <c r="C31" i="1"/>
  <c r="L31" i="1"/>
</calcChain>
</file>

<file path=xl/sharedStrings.xml><?xml version="1.0" encoding="utf-8"?>
<sst xmlns="http://schemas.openxmlformats.org/spreadsheetml/2006/main" count="100" uniqueCount="44">
  <si>
    <t>Member</t>
  </si>
  <si>
    <t>Did your organization provide tax preparation services this past year?</t>
  </si>
  <si>
    <t>How many households received tax preparation services?</t>
  </si>
  <si>
    <t>What is the total value of Earned Income Tax Credits received by these households?</t>
  </si>
  <si>
    <t>Did your organization provide Individual Development Account (IDA) programs this past year?</t>
  </si>
  <si>
    <t>How many active participants did you have in your program(s)?</t>
  </si>
  <si>
    <t>What is the total value of IDA dollars saved by these participants as a result of your program(s)?</t>
  </si>
  <si>
    <t>How many participants graduated (completed financial education, received the match, and bought the asset)?</t>
  </si>
  <si>
    <t>What was the cumulative value of the assets purchased by these IDA graduates?</t>
  </si>
  <si>
    <t>How many households received individual financial counseling or coaching during this past year?</t>
  </si>
  <si>
    <t>Total # of Families Assisted</t>
  </si>
  <si>
    <t>EITC and IDAs</t>
  </si>
  <si>
    <t>Asian CDC</t>
  </si>
  <si>
    <t>No</t>
  </si>
  <si>
    <t>Yes</t>
  </si>
  <si>
    <t>CEDC-SM</t>
  </si>
  <si>
    <t>Hilltown CDC</t>
  </si>
  <si>
    <t>Housing Assistance Corporation</t>
  </si>
  <si>
    <t>Just A Start</t>
  </si>
  <si>
    <t>Housing Corporation of Arlington</t>
  </si>
  <si>
    <t>Lawrence CommunityWorks Inc.</t>
  </si>
  <si>
    <t>Inquilinos Boricuas en Accion</t>
  </si>
  <si>
    <t>Fenway CDC</t>
  </si>
  <si>
    <t>Jamaica Plain NDC</t>
  </si>
  <si>
    <t>Homeowners Rehabilitation, Inc.</t>
  </si>
  <si>
    <t>Way Finders</t>
  </si>
  <si>
    <t>Neighborhood of Affordable Housing (NOAH)</t>
  </si>
  <si>
    <t>NewVue Communities</t>
  </si>
  <si>
    <t xml:space="preserve">Community Teamwork, Inc. </t>
  </si>
  <si>
    <t xml:space="preserve">Coalition for a Better Acre </t>
  </si>
  <si>
    <t>Urban Edge Housing Corporation</t>
  </si>
  <si>
    <t>ACT Lawrence</t>
  </si>
  <si>
    <t>The Neighborhood Developers</t>
  </si>
  <si>
    <t>Somerville Community Corporation</t>
  </si>
  <si>
    <t>North Shore CDC</t>
  </si>
  <si>
    <t>South Middlesex Opportunity Council, Inc.</t>
  </si>
  <si>
    <t>Lena Park CDC</t>
  </si>
  <si>
    <t>Codman Square NDC</t>
  </si>
  <si>
    <t>Allston Brighton CDC</t>
  </si>
  <si>
    <t>NeighborWorks Housing Solutions</t>
  </si>
  <si>
    <t>Main South CDC</t>
  </si>
  <si>
    <t>Springfield Neighborhood Housing Services</t>
  </si>
  <si>
    <t>Nuestra Comunidad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</si>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</sst>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L31" totalsRowCount="1" headerRowDxfId="0">
  <autoFilter ref="A1:L30" xr:uid="{00000000-0009-0000-0100-000001000000}"/>
  <sortState xmlns:xlrd2="http://schemas.microsoft.com/office/spreadsheetml/2017/richdata2" ref="A2:L30">
    <sortCondition ref="A1:A30"/>
  </sortState>
  <tableColumns count="12">
    <tableColumn id="1" xr3:uid="{00000000-0010-0000-0000-000001000000}" name="Member" totalsRowLabel="Total"/>
    <tableColumn id="2" xr3:uid="{00000000-0010-0000-0000-000002000000}" name="Did your organization provide tax preparation services this past year?"/>
    <tableColumn id="3" xr3:uid="{00000000-0010-0000-0000-000003000000}" name="How many households received tax preparation services?" totalsRowFunction="sum"/>
    <tableColumn id="4" xr3:uid="{00000000-0010-0000-0000-000004000000}" name="What is the total value of Earned Income Tax Credits received by these households?" totalsRowFunction="sum"/>
    <tableColumn id="5" xr3:uid="{00000000-0010-0000-0000-000005000000}" name="Did your organization provide Individual Development Account (IDA) programs this past year?"/>
    <tableColumn id="6" xr3:uid="{00000000-0010-0000-0000-000006000000}" name="How many active participants did you have in your program(s)?" totalsRowFunction="sum"/>
    <tableColumn id="7" xr3:uid="{00000000-0010-0000-0000-000007000000}" name="What is the total value of IDA dollars saved by these participants as a result of your program(s)?" totalsRowFunction="sum"/>
    <tableColumn id="8" xr3:uid="{00000000-0010-0000-0000-000008000000}" name="How many participants graduated (completed financial education, received the match, and bought the asset)?" totalsRowFunction="sum"/>
    <tableColumn id="9" xr3:uid="{00000000-0010-0000-0000-000009000000}" name="What was the cumulative value of the assets purchased by these IDA graduates?" totalsRowFunction="sum"/>
    <tableColumn id="10" xr3:uid="{00000000-0010-0000-0000-00000A000000}" name="How many households received individual financial counseling or coaching during this past year?" totalsRowFunction="sum"/>
    <tableColumn id="11" xr3:uid="{00000000-0010-0000-0000-00000B000000}" name="Total # of Families Assisted" totalsRowFunction="sum"/>
    <tableColumn id="12" xr3:uid="{00000000-0010-0000-0000-00000C000000}" name="EITC and IDAs" totalsRowFunction="s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topLeftCell="A2" workbookViewId="0">
      <selection activeCell="A9" sqref="A9:XFD9"/>
    </sheetView>
  </sheetViews>
  <sheetFormatPr defaultRowHeight="15" x14ac:dyDescent="0.25"/>
  <cols>
    <col min="1" max="1" width="43.7109375" customWidth="1"/>
    <col min="2" max="12" width="22.85546875" customWidth="1"/>
  </cols>
  <sheetData>
    <row r="1" spans="1:12" s="1" customFormat="1" ht="82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t="s">
        <v>31</v>
      </c>
      <c r="B2" t="s">
        <v>13</v>
      </c>
      <c r="E2" t="s">
        <v>13</v>
      </c>
      <c r="J2">
        <v>183</v>
      </c>
      <c r="K2">
        <v>183</v>
      </c>
      <c r="L2">
        <v>0</v>
      </c>
    </row>
    <row r="3" spans="1:12" x14ac:dyDescent="0.25">
      <c r="A3" t="s">
        <v>38</v>
      </c>
      <c r="B3" t="s">
        <v>13</v>
      </c>
      <c r="E3" t="s">
        <v>13</v>
      </c>
      <c r="J3">
        <v>15</v>
      </c>
      <c r="K3">
        <v>15</v>
      </c>
      <c r="L3">
        <v>0</v>
      </c>
    </row>
    <row r="4" spans="1:12" x14ac:dyDescent="0.25">
      <c r="A4" t="s">
        <v>12</v>
      </c>
      <c r="B4" t="s">
        <v>13</v>
      </c>
      <c r="E4" t="s">
        <v>14</v>
      </c>
      <c r="F4">
        <v>17</v>
      </c>
      <c r="G4">
        <v>22121</v>
      </c>
      <c r="H4">
        <v>11</v>
      </c>
      <c r="I4">
        <v>1105000</v>
      </c>
      <c r="J4">
        <v>28</v>
      </c>
      <c r="K4">
        <v>45</v>
      </c>
      <c r="L4">
        <v>22121</v>
      </c>
    </row>
    <row r="5" spans="1:12" x14ac:dyDescent="0.25">
      <c r="A5" t="s">
        <v>15</v>
      </c>
      <c r="B5" t="s">
        <v>14</v>
      </c>
      <c r="C5">
        <v>2000</v>
      </c>
      <c r="D5">
        <v>1000000</v>
      </c>
      <c r="E5" t="s">
        <v>13</v>
      </c>
      <c r="J5">
        <v>38</v>
      </c>
      <c r="K5">
        <v>2038</v>
      </c>
      <c r="L5">
        <v>1000000</v>
      </c>
    </row>
    <row r="6" spans="1:12" x14ac:dyDescent="0.25">
      <c r="A6" t="s">
        <v>29</v>
      </c>
      <c r="B6" t="s">
        <v>13</v>
      </c>
      <c r="E6" t="s">
        <v>13</v>
      </c>
      <c r="J6">
        <v>85</v>
      </c>
      <c r="K6">
        <v>85</v>
      </c>
      <c r="L6">
        <v>0</v>
      </c>
    </row>
    <row r="7" spans="1:12" x14ac:dyDescent="0.25">
      <c r="A7" t="s">
        <v>37</v>
      </c>
      <c r="B7" t="s">
        <v>13</v>
      </c>
      <c r="E7" t="s">
        <v>13</v>
      </c>
      <c r="J7">
        <v>215</v>
      </c>
      <c r="K7">
        <v>215</v>
      </c>
      <c r="L7">
        <v>0</v>
      </c>
    </row>
    <row r="8" spans="1:12" x14ac:dyDescent="0.25">
      <c r="A8" t="s">
        <v>28</v>
      </c>
      <c r="B8" t="s">
        <v>14</v>
      </c>
      <c r="C8">
        <v>428</v>
      </c>
      <c r="D8">
        <v>390365</v>
      </c>
      <c r="E8" t="s">
        <v>14</v>
      </c>
      <c r="F8">
        <v>303</v>
      </c>
      <c r="G8">
        <v>606000</v>
      </c>
      <c r="H8">
        <v>26</v>
      </c>
      <c r="I8">
        <v>6500000</v>
      </c>
      <c r="J8">
        <v>375</v>
      </c>
      <c r="K8">
        <v>1106</v>
      </c>
      <c r="L8">
        <v>996365</v>
      </c>
    </row>
    <row r="9" spans="1:12" x14ac:dyDescent="0.25">
      <c r="A9" t="s">
        <v>22</v>
      </c>
      <c r="B9" t="s">
        <v>14</v>
      </c>
      <c r="C9">
        <v>13</v>
      </c>
      <c r="D9">
        <v>0</v>
      </c>
      <c r="E9" t="s">
        <v>13</v>
      </c>
      <c r="J9">
        <v>155</v>
      </c>
      <c r="K9">
        <v>168</v>
      </c>
      <c r="L9">
        <v>0</v>
      </c>
    </row>
    <row r="10" spans="1:12" x14ac:dyDescent="0.25">
      <c r="A10" t="s">
        <v>16</v>
      </c>
      <c r="B10" t="s">
        <v>14</v>
      </c>
      <c r="C10">
        <v>110</v>
      </c>
      <c r="D10">
        <v>16437</v>
      </c>
      <c r="E10" t="s">
        <v>13</v>
      </c>
      <c r="J10">
        <v>0</v>
      </c>
      <c r="K10">
        <v>110</v>
      </c>
      <c r="L10">
        <v>16437</v>
      </c>
    </row>
    <row r="11" spans="1:12" x14ac:dyDescent="0.25">
      <c r="A11" t="s">
        <v>24</v>
      </c>
      <c r="B11" t="s">
        <v>13</v>
      </c>
      <c r="E11" t="s">
        <v>14</v>
      </c>
      <c r="F11">
        <v>5</v>
      </c>
      <c r="G11">
        <v>12000</v>
      </c>
      <c r="H11">
        <v>2</v>
      </c>
      <c r="I11">
        <v>375000</v>
      </c>
      <c r="J11">
        <v>35</v>
      </c>
      <c r="K11">
        <v>40</v>
      </c>
      <c r="L11">
        <v>12000</v>
      </c>
    </row>
    <row r="12" spans="1:12" x14ac:dyDescent="0.25">
      <c r="A12" t="s">
        <v>17</v>
      </c>
      <c r="B12" t="s">
        <v>13</v>
      </c>
      <c r="E12" t="s">
        <v>13</v>
      </c>
      <c r="J12">
        <v>110</v>
      </c>
      <c r="K12">
        <v>110</v>
      </c>
      <c r="L12">
        <v>0</v>
      </c>
    </row>
    <row r="13" spans="1:12" x14ac:dyDescent="0.25">
      <c r="A13" t="s">
        <v>19</v>
      </c>
      <c r="B13" t="s">
        <v>13</v>
      </c>
      <c r="E13" t="s">
        <v>13</v>
      </c>
      <c r="J13">
        <v>15</v>
      </c>
      <c r="K13">
        <v>15</v>
      </c>
      <c r="L13">
        <v>0</v>
      </c>
    </row>
    <row r="14" spans="1:12" x14ac:dyDescent="0.25">
      <c r="A14" t="s">
        <v>21</v>
      </c>
      <c r="B14" t="s">
        <v>13</v>
      </c>
      <c r="E14" t="s">
        <v>13</v>
      </c>
      <c r="J14">
        <v>78</v>
      </c>
      <c r="K14">
        <v>78</v>
      </c>
      <c r="L14">
        <v>0</v>
      </c>
    </row>
    <row r="15" spans="1:12" x14ac:dyDescent="0.25">
      <c r="A15" t="s">
        <v>23</v>
      </c>
      <c r="B15" t="s">
        <v>13</v>
      </c>
      <c r="E15" t="s">
        <v>13</v>
      </c>
      <c r="J15">
        <v>136</v>
      </c>
      <c r="K15">
        <v>136</v>
      </c>
      <c r="L15">
        <v>0</v>
      </c>
    </row>
    <row r="16" spans="1:12" x14ac:dyDescent="0.25">
      <c r="A16" t="s">
        <v>18</v>
      </c>
      <c r="B16" t="s">
        <v>14</v>
      </c>
      <c r="C16">
        <v>305</v>
      </c>
      <c r="D16">
        <v>109232</v>
      </c>
      <c r="E16" t="s">
        <v>13</v>
      </c>
      <c r="J16">
        <v>100</v>
      </c>
      <c r="K16">
        <v>405</v>
      </c>
      <c r="L16">
        <v>109232</v>
      </c>
    </row>
    <row r="17" spans="1:12" x14ac:dyDescent="0.25">
      <c r="A17" t="s">
        <v>20</v>
      </c>
      <c r="B17" t="s">
        <v>13</v>
      </c>
      <c r="E17" t="s">
        <v>14</v>
      </c>
      <c r="F17">
        <v>101</v>
      </c>
      <c r="G17">
        <v>52800</v>
      </c>
      <c r="H17">
        <v>44</v>
      </c>
      <c r="I17">
        <v>5287660</v>
      </c>
      <c r="J17">
        <v>453</v>
      </c>
      <c r="K17">
        <v>554</v>
      </c>
      <c r="L17">
        <v>52800</v>
      </c>
    </row>
    <row r="18" spans="1:12" x14ac:dyDescent="0.25">
      <c r="A18" t="s">
        <v>36</v>
      </c>
      <c r="B18" t="s">
        <v>13</v>
      </c>
      <c r="E18" t="s">
        <v>13</v>
      </c>
      <c r="J18">
        <v>54</v>
      </c>
      <c r="K18">
        <v>54</v>
      </c>
      <c r="L18">
        <v>0</v>
      </c>
    </row>
    <row r="19" spans="1:12" x14ac:dyDescent="0.25">
      <c r="A19" t="s">
        <v>40</v>
      </c>
      <c r="B19" t="s">
        <v>14</v>
      </c>
      <c r="C19">
        <v>402</v>
      </c>
      <c r="D19">
        <v>198774</v>
      </c>
      <c r="E19" t="s">
        <v>13</v>
      </c>
      <c r="J19">
        <v>22</v>
      </c>
      <c r="K19">
        <v>424</v>
      </c>
      <c r="L19">
        <v>198774</v>
      </c>
    </row>
    <row r="20" spans="1:12" x14ac:dyDescent="0.25">
      <c r="A20" t="s">
        <v>26</v>
      </c>
      <c r="B20" t="s">
        <v>14</v>
      </c>
      <c r="C20">
        <v>151</v>
      </c>
      <c r="D20">
        <v>76675</v>
      </c>
      <c r="E20" t="s">
        <v>13</v>
      </c>
      <c r="J20">
        <v>93</v>
      </c>
      <c r="K20">
        <v>244</v>
      </c>
      <c r="L20">
        <v>76675</v>
      </c>
    </row>
    <row r="21" spans="1:12" x14ac:dyDescent="0.25">
      <c r="A21" t="s">
        <v>39</v>
      </c>
      <c r="B21" t="s">
        <v>14</v>
      </c>
      <c r="C21">
        <v>711</v>
      </c>
      <c r="D21">
        <v>1000000</v>
      </c>
      <c r="E21" t="s">
        <v>13</v>
      </c>
      <c r="J21">
        <v>308</v>
      </c>
      <c r="K21">
        <v>1019</v>
      </c>
      <c r="L21">
        <v>1000000</v>
      </c>
    </row>
    <row r="22" spans="1:12" x14ac:dyDescent="0.25">
      <c r="A22" t="s">
        <v>27</v>
      </c>
      <c r="B22" t="s">
        <v>13</v>
      </c>
      <c r="E22" t="s">
        <v>13</v>
      </c>
      <c r="J22">
        <v>90</v>
      </c>
      <c r="K22">
        <v>90</v>
      </c>
      <c r="L22">
        <v>0</v>
      </c>
    </row>
    <row r="23" spans="1:12" x14ac:dyDescent="0.25">
      <c r="A23" t="s">
        <v>34</v>
      </c>
      <c r="B23" t="s">
        <v>14</v>
      </c>
      <c r="C23">
        <v>178</v>
      </c>
      <c r="D23">
        <v>212000</v>
      </c>
      <c r="E23" t="s">
        <v>13</v>
      </c>
      <c r="J23">
        <v>70</v>
      </c>
      <c r="K23">
        <v>248</v>
      </c>
      <c r="L23">
        <v>212000</v>
      </c>
    </row>
    <row r="24" spans="1:12" x14ac:dyDescent="0.25">
      <c r="A24" t="s">
        <v>42</v>
      </c>
      <c r="B24" t="s">
        <v>13</v>
      </c>
      <c r="E24" t="s">
        <v>13</v>
      </c>
      <c r="J24">
        <v>28</v>
      </c>
      <c r="K24">
        <v>28</v>
      </c>
      <c r="L24">
        <v>0</v>
      </c>
    </row>
    <row r="25" spans="1:12" x14ac:dyDescent="0.25">
      <c r="A25" t="s">
        <v>33</v>
      </c>
      <c r="B25" t="s">
        <v>13</v>
      </c>
      <c r="E25" t="s">
        <v>13</v>
      </c>
      <c r="J25">
        <v>110</v>
      </c>
      <c r="K25">
        <v>110</v>
      </c>
      <c r="L25">
        <v>0</v>
      </c>
    </row>
    <row r="26" spans="1:12" x14ac:dyDescent="0.25">
      <c r="A26" t="s">
        <v>35</v>
      </c>
      <c r="B26" t="s">
        <v>14</v>
      </c>
      <c r="C26">
        <v>668</v>
      </c>
      <c r="D26">
        <v>490460</v>
      </c>
      <c r="E26" t="s">
        <v>13</v>
      </c>
      <c r="J26">
        <v>183</v>
      </c>
      <c r="K26">
        <v>851</v>
      </c>
      <c r="L26">
        <v>490460</v>
      </c>
    </row>
    <row r="27" spans="1:12" x14ac:dyDescent="0.25">
      <c r="A27" t="s">
        <v>41</v>
      </c>
      <c r="B27" t="s">
        <v>13</v>
      </c>
      <c r="E27" t="s">
        <v>13</v>
      </c>
      <c r="J27">
        <v>159</v>
      </c>
      <c r="K27">
        <v>159</v>
      </c>
      <c r="L27">
        <v>0</v>
      </c>
    </row>
    <row r="28" spans="1:12" x14ac:dyDescent="0.25">
      <c r="A28" t="s">
        <v>32</v>
      </c>
      <c r="B28" t="s">
        <v>14</v>
      </c>
      <c r="C28">
        <v>446</v>
      </c>
      <c r="D28">
        <v>183462</v>
      </c>
      <c r="E28" t="s">
        <v>13</v>
      </c>
      <c r="J28">
        <v>482</v>
      </c>
      <c r="K28">
        <v>928</v>
      </c>
      <c r="L28">
        <v>183462</v>
      </c>
    </row>
    <row r="29" spans="1:12" x14ac:dyDescent="0.25">
      <c r="A29" t="s">
        <v>30</v>
      </c>
      <c r="B29" t="s">
        <v>14</v>
      </c>
      <c r="C29">
        <v>524</v>
      </c>
      <c r="D29">
        <v>265580</v>
      </c>
      <c r="E29" t="s">
        <v>13</v>
      </c>
      <c r="J29">
        <v>243</v>
      </c>
      <c r="K29">
        <v>767</v>
      </c>
      <c r="L29">
        <v>265580</v>
      </c>
    </row>
    <row r="30" spans="1:12" x14ac:dyDescent="0.25">
      <c r="A30" t="s">
        <v>25</v>
      </c>
      <c r="B30" t="s">
        <v>13</v>
      </c>
      <c r="E30" t="s">
        <v>13</v>
      </c>
      <c r="J30">
        <v>496</v>
      </c>
      <c r="K30">
        <v>496</v>
      </c>
      <c r="L30">
        <v>0</v>
      </c>
    </row>
    <row r="31" spans="1:12" x14ac:dyDescent="0.25">
      <c r="A31" t="s">
        <v>43</v>
      </c>
      <c r="C31">
        <f>SUBTOTAL(109,Table1[How many households received tax preparation services?])</f>
        <v>5936</v>
      </c>
      <c r="D31">
        <f>SUBTOTAL(109,Table1[What is the total value of Earned Income Tax Credits received by these households?])</f>
        <v>3942985</v>
      </c>
      <c r="F31">
        <f>SUBTOTAL(109,Table1[How many active participants did you have in your program(s)?])</f>
        <v>426</v>
      </c>
      <c r="G31">
        <f>SUBTOTAL(109,Table1[What is the total value of IDA dollars saved by these participants as a result of your program(s)?])</f>
        <v>692921</v>
      </c>
      <c r="H31">
        <f>SUBTOTAL(109,Table1[How many participants graduated (completed financial education, received the match, and bought the asset)?])</f>
        <v>83</v>
      </c>
      <c r="I31">
        <f>SUBTOTAL(109,Table1[What was the cumulative value of the assets purchased by these IDA graduates?])</f>
        <v>13267660</v>
      </c>
      <c r="J31">
        <f>SUBTOTAL(109,Table1[How many households received individual financial counseling or coaching during this past year?])</f>
        <v>4359</v>
      </c>
      <c r="K31">
        <f>SUBTOTAL(109,Table1[Total '# of Families Assisted])</f>
        <v>10721</v>
      </c>
      <c r="L31">
        <f>SUBTOTAL(109,Table1[EITC and IDAs])</f>
        <v>4635906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4" ma:contentTypeDescription="Create a new document." ma:contentTypeScope="" ma:versionID="6ebfff3fc1fdbb0217b665ccbb2922e2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940610059089ca15d306871273c5132a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7CD7D7-6735-49C4-ADA7-CF0E2E17D69E}">
  <ds:schemaRefs>
    <ds:schemaRef ds:uri="http://purl.org/dc/terms/"/>
    <ds:schemaRef ds:uri="5c3120aa-4362-40a7-b179-624d31c9584b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ddc0a50-9fb7-477b-a615-6be3ff4e0548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C13CE2-E6DC-4A01-BE6B-822E5283DD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467210-86E8-42D4-BE2E-0AC7E135F7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financial_stability_services_in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Fitterer</dc:creator>
  <cp:lastModifiedBy>John Fitterer</cp:lastModifiedBy>
  <dcterms:created xsi:type="dcterms:W3CDTF">2020-05-27T20:13:42Z</dcterms:created>
  <dcterms:modified xsi:type="dcterms:W3CDTF">2020-06-11T19:34:48Z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</Properties>
</file>