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2/Approved Tables for Posting/"/>
    </mc:Choice>
  </mc:AlternateContent>
  <xr:revisionPtr revIDLastSave="61" documentId="8_{AA956945-FD06-42DF-8F4F-4BA2D16EC94C}" xr6:coauthVersionLast="47" xr6:coauthVersionMax="47" xr10:uidLastSave="{9AC77B4F-1294-4209-AD46-DA1EF26F6484}"/>
  <bookViews>
    <workbookView xWindow="40920" yWindow="-120" windowWidth="29040" windowHeight="15840" xr2:uid="{00000000-000D-0000-FFFF-FFFF00000000}"/>
  </bookViews>
  <sheets>
    <sheet name="real_estate_project_develop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L2" i="1"/>
  <c r="L3" i="1"/>
  <c r="L4" i="1"/>
  <c r="L14" i="1" s="1"/>
  <c r="L5" i="1"/>
  <c r="L6" i="1"/>
  <c r="L7" i="1"/>
  <c r="L8" i="1"/>
  <c r="L9" i="1"/>
  <c r="L10" i="1"/>
  <c r="L11" i="1"/>
  <c r="L12" i="1"/>
  <c r="L13" i="1"/>
</calcChain>
</file>

<file path=xl/sharedStrings.xml><?xml version="1.0" encoding="utf-8"?>
<sst xmlns="http://schemas.openxmlformats.org/spreadsheetml/2006/main" count="147" uniqueCount="79">
  <si>
    <t>Member</t>
  </si>
  <si>
    <t>Project Name</t>
  </si>
  <si>
    <t>What is the address of this project?</t>
  </si>
  <si>
    <t>Which type of project are you reporting on?</t>
  </si>
  <si>
    <t>Indicate development type for this project.</t>
  </si>
  <si>
    <t>What is the total square footage?</t>
  </si>
  <si>
    <t>Describe any environmentally-sustainable strategies included in this project.</t>
  </si>
  <si>
    <t>Indicate any PUBLIC funding sources for this project.</t>
  </si>
  <si>
    <t>Indicate any PRIVATE funding sources.</t>
  </si>
  <si>
    <t>Please describe the foundation source(s).</t>
  </si>
  <si>
    <t>Please describe the private grant(s).</t>
  </si>
  <si>
    <t>Please describe the other source(s).</t>
  </si>
  <si>
    <t>No</t>
  </si>
  <si>
    <t>Concept</t>
  </si>
  <si>
    <t>Yes</t>
  </si>
  <si>
    <t>Construction</t>
  </si>
  <si>
    <t>Predevelopment</t>
  </si>
  <si>
    <t>Completed</t>
  </si>
  <si>
    <t>No, not tracked.</t>
  </si>
  <si>
    <t>Yes tracked, 0%.</t>
  </si>
  <si>
    <t>Other</t>
  </si>
  <si>
    <t>Groundwork Lawrence</t>
  </si>
  <si>
    <t>Merrimack River Trail</t>
  </si>
  <si>
    <t>The Merrimack River Trail is a 3.3 mile riverfront path between the Shawsheen River in Lawrence’s downtown mill district and the Andover line._x000D_
Lawrence, MA 01843</t>
  </si>
  <si>
    <t>OPEN SPACE Project</t>
  </si>
  <si>
    <t>Trail</t>
  </si>
  <si>
    <t>City of Lawrence</t>
  </si>
  <si>
    <t>CDBG</t>
  </si>
  <si>
    <t>Foundations</t>
  </si>
  <si>
    <t>Lawrence Rail Trail</t>
  </si>
  <si>
    <t>Manchester-Lawrence Rail Corridor_x000D_
Lawrence, MA 01841</t>
  </si>
  <si>
    <t>City of Lawrence, MassDOT</t>
  </si>
  <si>
    <t>CDBG, Other</t>
  </si>
  <si>
    <t>South Common Phase 3</t>
  </si>
  <si>
    <t>Market St_x000D_
Lawrence, MA 01843</t>
  </si>
  <si>
    <t>Park</t>
  </si>
  <si>
    <t>South Common Bandstand</t>
  </si>
  <si>
    <t>City of Lawrence Capital Improvement project</t>
  </si>
  <si>
    <t>Storrow Park</t>
  </si>
  <si>
    <t>High Street_x000D_
Lawrence, MA 01841</t>
  </si>
  <si>
    <t>Stockton Park</t>
  </si>
  <si>
    <t>Winthrop Ave_x000D_
Lawrence, MA 01843</t>
  </si>
  <si>
    <t>Haverhill Street Trees</t>
  </si>
  <si>
    <t>Various Location_x000D_
Haverhill, MA 01832</t>
  </si>
  <si>
    <t>Tree Planting</t>
  </si>
  <si>
    <t>City of Haverhill</t>
  </si>
  <si>
    <t>Municipal Funds</t>
  </si>
  <si>
    <t>Greening the Gateway Cities Haverhill</t>
  </si>
  <si>
    <t>Various Locations_x000D_
Haverhill, MA 01832</t>
  </si>
  <si>
    <t>MA EOEEA, City of Haverhill, DCR</t>
  </si>
  <si>
    <t>Other Sources</t>
  </si>
  <si>
    <t>MA EOEEA Greening the Gateway Cities</t>
  </si>
  <si>
    <t>Green the Gateway Cities</t>
  </si>
  <si>
    <t>various locations_x000D_
Lawrence, MA 01841</t>
  </si>
  <si>
    <t>Tree Planting Program</t>
  </si>
  <si>
    <t>MA EOEEA, DCR, City of Lawrence</t>
  </si>
  <si>
    <t>OneHolyoke CDC</t>
  </si>
  <si>
    <t>46 Lyman Street</t>
  </si>
  <si>
    <t>246 Lyman Street_x000D_
Holyoke, MA 01040</t>
  </si>
  <si>
    <t>Passive Space</t>
  </si>
  <si>
    <t>Attorney General Abandoned Housing Initiative</t>
  </si>
  <si>
    <t>Private Grants</t>
  </si>
  <si>
    <t>Is this project a scattered site?100</t>
  </si>
  <si>
    <t>What is the current development stage as of December 31st?101</t>
  </si>
  <si>
    <t>What is the actual or projected year of substantial completion?102</t>
  </si>
  <si>
    <t>Please describe.103</t>
  </si>
  <si>
    <t>What is the actual or projected total development cost?104</t>
  </si>
  <si>
    <t>Do you track MBE hard cost contracting percentages?105</t>
  </si>
  <si>
    <t>Do you track MBE soft cost contracting percentages?106</t>
  </si>
  <si>
    <t>Do you track WBE hard cost contracting percentages?107</t>
  </si>
  <si>
    <t>Do you track WBE soft cost contracting percentages?108</t>
  </si>
  <si>
    <t>Did you track the percentage of job hours that went to people of color?109</t>
  </si>
  <si>
    <t>Did you track the percentage of job hours that went to women?110</t>
  </si>
  <si>
    <t>Did you track the percentage of job hours that went to local residents?111</t>
  </si>
  <si>
    <t>Is this project located within one half (1/2) mile of major public transit with nearby services?112</t>
  </si>
  <si>
    <t>List any partners that collaborated on this project.113</t>
  </si>
  <si>
    <t>Please describe.114</t>
  </si>
  <si>
    <t>2022 GOALs Survey- Open Space</t>
  </si>
  <si>
    <t>Construction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</si>
</sst>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164" fontId="0" fillId="0" borderId="0" xfId="43" applyNumberFormat="1" applyFont="1"/>
    <xf numFmtId="165" fontId="0" fillId="0" borderId="0" xfId="42" applyNumberFormat="1" applyFont="1"/>
    <xf numFmtId="165" fontId="0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B14" totalsRowCount="1">
  <autoFilter ref="A1:AB13" xr:uid="{00000000-0009-0000-0100-000001000000}"/>
  <sortState xmlns:xlrd2="http://schemas.microsoft.com/office/spreadsheetml/2017/richdata2" ref="A2:AB13">
    <sortCondition ref="A1:A13"/>
  </sortState>
  <tableColumns count="28">
    <tableColumn id="4" xr3:uid="{00000000-0010-0000-0000-000004000000}" name="Member"/>
    <tableColumn id="6" xr3:uid="{00000000-0010-0000-0000-000006000000}" name="Project Name"/>
    <tableColumn id="7" xr3:uid="{00000000-0010-0000-0000-000007000000}" name="What is the address of this project?" dataDxfId="14" totalsRowDxfId="13"/>
    <tableColumn id="8" xr3:uid="{00000000-0010-0000-0000-000008000000}" name="Which type of project are you reporting on?"/>
    <tableColumn id="182" xr3:uid="{00000000-0010-0000-0000-0000B6000000}" name="Is this project a scattered site?100"/>
    <tableColumn id="183" xr3:uid="{00000000-0010-0000-0000-0000B7000000}" name="What is the current development stage as of December 31st?101"/>
    <tableColumn id="184" xr3:uid="{00000000-0010-0000-0000-0000B8000000}" name="What is the actual or projected year of substantial completion?102"/>
    <tableColumn id="185" xr3:uid="{00000000-0010-0000-0000-0000B9000000}" name="Indicate development type for this project."/>
    <tableColumn id="186" xr3:uid="{00000000-0010-0000-0000-0000BA000000}" name="Please describe.103"/>
    <tableColumn id="187" xr3:uid="{00000000-0010-0000-0000-0000BB000000}" name="What is the total square footage?" totalsRowFunction="custom" totalsRowDxfId="12">
      <totalsRowFormula>SUM(J4:J13)</totalsRowFormula>
    </tableColumn>
    <tableColumn id="188" xr3:uid="{00000000-0010-0000-0000-0000BC000000}" name="What is the actual or projected total development cost?104" totalsRowFunction="custom" dataDxfId="11" totalsRowDxfId="10" dataCellStyle="Currency">
      <totalsRowFormula>SUM(K4:K13)</totalsRowFormula>
    </tableColumn>
    <tableColumn id="1" xr3:uid="{B2E28678-8F9C-4C2D-86F3-49E8730059D2}" name="Construction Jobs" totalsRowFunction="custom" dataDxfId="9" totalsRowDxfId="8" dataCellStyle="Comma">
      <calculatedColumnFormula>Table1[[#This Row],[What is the actual or projected total development cost?104]]/71000</calculatedColumnFormula>
      <totalsRowFormula>SUM(L4:L13)</totalsRowFormula>
    </tableColumn>
    <tableColumn id="189" xr3:uid="{00000000-0010-0000-0000-0000BD000000}" name="Do you track MBE hard cost contracting percentages?105"/>
    <tableColumn id="190" xr3:uid="{00000000-0010-0000-0000-0000BE000000}" name="Do you track MBE soft cost contracting percentages?106"/>
    <tableColumn id="191" xr3:uid="{00000000-0010-0000-0000-0000BF000000}" name="Do you track WBE hard cost contracting percentages?107"/>
    <tableColumn id="192" xr3:uid="{00000000-0010-0000-0000-0000C0000000}" name="Do you track WBE soft cost contracting percentages?108"/>
    <tableColumn id="193" xr3:uid="{00000000-0010-0000-0000-0000C1000000}" name="Did you track the percentage of job hours that went to people of color?109"/>
    <tableColumn id="194" xr3:uid="{00000000-0010-0000-0000-0000C2000000}" name="Did you track the percentage of job hours that went to women?110"/>
    <tableColumn id="195" xr3:uid="{00000000-0010-0000-0000-0000C3000000}" name="Did you track the percentage of job hours that went to local residents?111"/>
    <tableColumn id="196" xr3:uid="{00000000-0010-0000-0000-0000C4000000}" name="Is this project located within one half (1/2) mile of major public transit with nearby services?112"/>
    <tableColumn id="197" xr3:uid="{00000000-0010-0000-0000-0000C5000000}" name="List any partners that collaborated on this project.113" dataDxfId="7"/>
    <tableColumn id="198" xr3:uid="{00000000-0010-0000-0000-0000C6000000}" name="Describe any environmentally-sustainable strategies included in this project." dataDxfId="6"/>
    <tableColumn id="199" xr3:uid="{00000000-0010-0000-0000-0000C7000000}" name="Indicate any PUBLIC funding sources for this project." dataDxfId="5"/>
    <tableColumn id="200" xr3:uid="{00000000-0010-0000-0000-0000C8000000}" name="Please describe.114" dataDxfId="4"/>
    <tableColumn id="201" xr3:uid="{00000000-0010-0000-0000-0000C9000000}" name="Indicate any PRIVATE funding sources." dataDxfId="3"/>
    <tableColumn id="202" xr3:uid="{00000000-0010-0000-0000-0000CA000000}" name="Please describe the foundation source(s)." dataDxfId="2"/>
    <tableColumn id="203" xr3:uid="{00000000-0010-0000-0000-0000CB000000}" name="Please describe the private grant(s)." dataDxfId="1"/>
    <tableColumn id="204" xr3:uid="{00000000-0010-0000-0000-0000CC000000}" name="Please describe the other source(s)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workbookViewId="0"/>
  </sheetViews>
  <sheetFormatPr defaultRowHeight="14.25" x14ac:dyDescent="0.45"/>
  <cols>
    <col min="1" max="1" width="32.1328125" customWidth="1"/>
    <col min="2" max="2" width="15.1328125" customWidth="1"/>
    <col min="3" max="3" width="34.265625" customWidth="1"/>
    <col min="4" max="4" width="30.3984375" customWidth="1"/>
    <col min="5" max="5" width="20.33203125" customWidth="1"/>
    <col min="6" max="6" width="25.73046875" customWidth="1"/>
    <col min="7" max="7" width="20.6640625" customWidth="1"/>
    <col min="8" max="8" width="26.06640625" customWidth="1"/>
    <col min="9" max="9" width="20.59765625" customWidth="1"/>
    <col min="10" max="10" width="21.6640625" customWidth="1"/>
    <col min="11" max="11" width="33" customWidth="1"/>
    <col min="12" max="12" width="24.59765625" customWidth="1"/>
    <col min="13" max="13" width="24" customWidth="1"/>
    <col min="14" max="14" width="23.33203125" customWidth="1"/>
    <col min="15" max="15" width="21" customWidth="1"/>
    <col min="16" max="16" width="24.796875" customWidth="1"/>
    <col min="17" max="17" width="31.1328125" customWidth="1"/>
    <col min="18" max="18" width="30.3984375" customWidth="1"/>
    <col min="19" max="19" width="24.1328125" customWidth="1"/>
    <col min="20" max="20" width="23.9296875" customWidth="1"/>
    <col min="21" max="21" width="31.06640625" customWidth="1"/>
    <col min="22" max="22" width="32.86328125" customWidth="1"/>
    <col min="23" max="23" width="33.6640625" customWidth="1"/>
    <col min="24" max="24" width="20.59765625" customWidth="1"/>
    <col min="25" max="25" width="27.1328125" customWidth="1"/>
    <col min="26" max="26" width="27.86328125" customWidth="1"/>
    <col min="27" max="27" width="29" customWidth="1"/>
    <col min="28" max="28" width="28.06640625" customWidth="1"/>
  </cols>
  <sheetData>
    <row r="1" spans="1:28" ht="57" x14ac:dyDescent="0.45">
      <c r="A1" t="s">
        <v>0</v>
      </c>
      <c r="B1" s="1" t="s">
        <v>1</v>
      </c>
      <c r="C1" s="1" t="s">
        <v>2</v>
      </c>
      <c r="D1" s="1" t="s">
        <v>3</v>
      </c>
      <c r="E1" s="1" t="s">
        <v>62</v>
      </c>
      <c r="F1" s="1" t="s">
        <v>63</v>
      </c>
      <c r="G1" s="1" t="s">
        <v>64</v>
      </c>
      <c r="H1" s="1" t="s">
        <v>4</v>
      </c>
      <c r="I1" s="1" t="s">
        <v>65</v>
      </c>
      <c r="J1" s="1" t="s">
        <v>5</v>
      </c>
      <c r="K1" s="1" t="s">
        <v>66</v>
      </c>
      <c r="L1" s="1" t="s">
        <v>78</v>
      </c>
      <c r="M1" s="1" t="s">
        <v>67</v>
      </c>
      <c r="N1" s="1" t="s">
        <v>68</v>
      </c>
      <c r="O1" s="1" t="s">
        <v>69</v>
      </c>
      <c r="P1" s="1" t="s">
        <v>70</v>
      </c>
      <c r="Q1" s="1" t="s">
        <v>71</v>
      </c>
      <c r="R1" s="1" t="s">
        <v>72</v>
      </c>
      <c r="S1" s="1" t="s">
        <v>73</v>
      </c>
      <c r="T1" s="1" t="s">
        <v>74</v>
      </c>
      <c r="U1" s="1" t="s">
        <v>75</v>
      </c>
      <c r="V1" s="1" t="s">
        <v>6</v>
      </c>
      <c r="W1" s="1" t="s">
        <v>7</v>
      </c>
      <c r="X1" s="1" t="s">
        <v>76</v>
      </c>
      <c r="Y1" s="1" t="s">
        <v>8</v>
      </c>
      <c r="Z1" s="1" t="s">
        <v>9</v>
      </c>
      <c r="AA1" s="1" t="s">
        <v>10</v>
      </c>
      <c r="AB1" s="1" t="s">
        <v>11</v>
      </c>
    </row>
    <row r="2" spans="1:28" x14ac:dyDescent="0.45">
      <c r="A2" s="2" t="s">
        <v>77</v>
      </c>
      <c r="L2">
        <f>Table1[[#This Row],[What is the actual or projected total development cost?104]]/71000</f>
        <v>0</v>
      </c>
      <c r="U2" s="1"/>
      <c r="V2" s="1"/>
      <c r="W2" s="1"/>
      <c r="X2" s="1"/>
      <c r="Y2" s="1"/>
      <c r="Z2" s="1"/>
      <c r="AA2" s="1"/>
      <c r="AB2" s="1"/>
    </row>
    <row r="3" spans="1:28" x14ac:dyDescent="0.45">
      <c r="L3">
        <f>Table1[[#This Row],[What is the actual or projected total development cost?104]]/71000</f>
        <v>0</v>
      </c>
      <c r="U3" s="1"/>
      <c r="V3" s="1"/>
      <c r="W3" s="1"/>
      <c r="X3" s="1"/>
      <c r="Y3" s="1"/>
      <c r="Z3" s="1"/>
      <c r="AA3" s="1"/>
      <c r="AB3" s="1"/>
    </row>
    <row r="4" spans="1:28" ht="71.25" x14ac:dyDescent="0.45">
      <c r="A4" t="s">
        <v>21</v>
      </c>
      <c r="B4" t="s">
        <v>22</v>
      </c>
      <c r="C4" s="1" t="s">
        <v>23</v>
      </c>
      <c r="D4" t="s">
        <v>24</v>
      </c>
      <c r="E4" t="s">
        <v>14</v>
      </c>
      <c r="F4" t="s">
        <v>16</v>
      </c>
      <c r="G4">
        <v>2025</v>
      </c>
      <c r="H4" s="1" t="s">
        <v>20</v>
      </c>
      <c r="I4" s="1" t="s">
        <v>25</v>
      </c>
      <c r="J4" s="4">
        <v>83635200</v>
      </c>
      <c r="K4" s="3">
        <v>500000</v>
      </c>
      <c r="L4" s="4">
        <f>Table1[[#This Row],[What is the actual or projected total development cost?104]]/71000</f>
        <v>7.042253521126761</v>
      </c>
      <c r="T4" t="s">
        <v>14</v>
      </c>
      <c r="U4" s="1" t="s">
        <v>26</v>
      </c>
      <c r="V4" s="1"/>
      <c r="W4" s="1" t="s">
        <v>27</v>
      </c>
      <c r="X4" s="1"/>
      <c r="Y4" s="1" t="s">
        <v>28</v>
      </c>
      <c r="Z4" s="1"/>
      <c r="AA4" s="1"/>
      <c r="AB4" s="1"/>
    </row>
    <row r="5" spans="1:28" ht="28.5" x14ac:dyDescent="0.45">
      <c r="A5" t="s">
        <v>21</v>
      </c>
      <c r="B5" t="s">
        <v>29</v>
      </c>
      <c r="C5" s="1" t="s">
        <v>30</v>
      </c>
      <c r="D5" t="s">
        <v>24</v>
      </c>
      <c r="E5" t="s">
        <v>14</v>
      </c>
      <c r="F5" t="s">
        <v>16</v>
      </c>
      <c r="G5">
        <v>2025</v>
      </c>
      <c r="H5" s="1" t="s">
        <v>20</v>
      </c>
      <c r="I5" s="1" t="s">
        <v>25</v>
      </c>
      <c r="J5" s="4">
        <v>653400</v>
      </c>
      <c r="K5" s="3">
        <v>23000000</v>
      </c>
      <c r="L5" s="4">
        <f>Table1[[#This Row],[What is the actual or projected total development cost?104]]/71000</f>
        <v>323.94366197183098</v>
      </c>
      <c r="T5" t="s">
        <v>14</v>
      </c>
      <c r="U5" s="1" t="s">
        <v>31</v>
      </c>
      <c r="V5" s="1"/>
      <c r="W5" s="1" t="s">
        <v>32</v>
      </c>
      <c r="X5" s="1"/>
      <c r="Y5" s="1"/>
      <c r="Z5" s="1"/>
      <c r="AA5" s="1"/>
      <c r="AB5" s="1"/>
    </row>
    <row r="6" spans="1:28" ht="28.5" x14ac:dyDescent="0.45">
      <c r="A6" t="s">
        <v>21</v>
      </c>
      <c r="B6" t="s">
        <v>33</v>
      </c>
      <c r="C6" s="1" t="s">
        <v>34</v>
      </c>
      <c r="D6" t="s">
        <v>24</v>
      </c>
      <c r="E6" t="s">
        <v>12</v>
      </c>
      <c r="F6" t="s">
        <v>15</v>
      </c>
      <c r="G6">
        <v>2022</v>
      </c>
      <c r="H6" s="1" t="s">
        <v>35</v>
      </c>
      <c r="I6" s="1"/>
      <c r="J6" s="4">
        <v>479160</v>
      </c>
      <c r="K6" s="3">
        <v>1672921</v>
      </c>
      <c r="L6" s="4">
        <f>Table1[[#This Row],[What is the actual or projected total development cost?104]]/71000</f>
        <v>23.562267605633803</v>
      </c>
      <c r="T6" t="s">
        <v>14</v>
      </c>
      <c r="U6" s="1" t="s">
        <v>26</v>
      </c>
      <c r="V6" s="1"/>
      <c r="W6" s="1" t="s">
        <v>32</v>
      </c>
      <c r="X6" s="1"/>
      <c r="Y6" s="1" t="s">
        <v>28</v>
      </c>
      <c r="Z6" s="1"/>
      <c r="AA6" s="1"/>
      <c r="AB6" s="1"/>
    </row>
    <row r="7" spans="1:28" ht="28.5" x14ac:dyDescent="0.45">
      <c r="A7" t="s">
        <v>21</v>
      </c>
      <c r="B7" t="s">
        <v>36</v>
      </c>
      <c r="C7" s="1" t="s">
        <v>34</v>
      </c>
      <c r="D7" t="s">
        <v>24</v>
      </c>
      <c r="E7" t="s">
        <v>12</v>
      </c>
      <c r="F7" t="s">
        <v>16</v>
      </c>
      <c r="G7">
        <v>2022</v>
      </c>
      <c r="H7" s="1" t="s">
        <v>20</v>
      </c>
      <c r="I7" s="1"/>
      <c r="J7" s="4">
        <v>1800</v>
      </c>
      <c r="K7" s="3">
        <v>150000</v>
      </c>
      <c r="L7" s="4">
        <f>Table1[[#This Row],[What is the actual or projected total development cost?104]]/71000</f>
        <v>2.112676056338028</v>
      </c>
      <c r="T7" t="s">
        <v>14</v>
      </c>
      <c r="U7" s="1" t="s">
        <v>26</v>
      </c>
      <c r="V7" s="1"/>
      <c r="W7" s="1" t="s">
        <v>20</v>
      </c>
      <c r="X7" s="1" t="s">
        <v>37</v>
      </c>
      <c r="Y7" s="1"/>
      <c r="Z7" s="1"/>
      <c r="AA7" s="1"/>
      <c r="AB7" s="1"/>
    </row>
    <row r="8" spans="1:28" ht="28.5" x14ac:dyDescent="0.45">
      <c r="A8" t="s">
        <v>21</v>
      </c>
      <c r="B8" t="s">
        <v>38</v>
      </c>
      <c r="C8" s="1" t="s">
        <v>39</v>
      </c>
      <c r="D8" t="s">
        <v>24</v>
      </c>
      <c r="E8" t="s">
        <v>12</v>
      </c>
      <c r="F8" t="s">
        <v>15</v>
      </c>
      <c r="G8">
        <v>2022</v>
      </c>
      <c r="H8" s="1" t="s">
        <v>35</v>
      </c>
      <c r="I8" s="1"/>
      <c r="J8" s="4">
        <v>330000</v>
      </c>
      <c r="K8" s="3">
        <v>610000</v>
      </c>
      <c r="L8" s="4">
        <f>Table1[[#This Row],[What is the actual or projected total development cost?104]]/71000</f>
        <v>8.591549295774648</v>
      </c>
      <c r="T8" t="s">
        <v>14</v>
      </c>
      <c r="U8" s="1" t="s">
        <v>26</v>
      </c>
      <c r="V8" s="1"/>
      <c r="W8" s="1" t="s">
        <v>32</v>
      </c>
      <c r="X8" s="1"/>
      <c r="Y8" s="1"/>
      <c r="Z8" s="1"/>
      <c r="AA8" s="1"/>
      <c r="AB8" s="1"/>
    </row>
    <row r="9" spans="1:28" ht="28.5" x14ac:dyDescent="0.45">
      <c r="A9" t="s">
        <v>21</v>
      </c>
      <c r="B9" t="s">
        <v>40</v>
      </c>
      <c r="C9" s="1" t="s">
        <v>41</v>
      </c>
      <c r="D9" t="s">
        <v>24</v>
      </c>
      <c r="E9" t="s">
        <v>12</v>
      </c>
      <c r="F9" t="s">
        <v>13</v>
      </c>
      <c r="G9">
        <v>2022</v>
      </c>
      <c r="H9" s="1" t="s">
        <v>35</v>
      </c>
      <c r="I9" s="1"/>
      <c r="J9" s="4">
        <v>16286</v>
      </c>
      <c r="K9" s="3">
        <v>421106</v>
      </c>
      <c r="L9" s="4">
        <f>Table1[[#This Row],[What is the actual or projected total development cost?104]]/71000</f>
        <v>5.9310704225352113</v>
      </c>
      <c r="T9" t="s">
        <v>14</v>
      </c>
      <c r="U9" s="1" t="s">
        <v>26</v>
      </c>
      <c r="V9" s="1"/>
      <c r="W9" s="1" t="s">
        <v>20</v>
      </c>
      <c r="X9" s="1" t="s">
        <v>26</v>
      </c>
      <c r="Y9" s="1"/>
      <c r="Z9" s="1"/>
      <c r="AA9" s="1"/>
      <c r="AB9" s="1"/>
    </row>
    <row r="10" spans="1:28" ht="28.5" x14ac:dyDescent="0.45">
      <c r="A10" t="s">
        <v>21</v>
      </c>
      <c r="B10" t="s">
        <v>42</v>
      </c>
      <c r="C10" s="1" t="s">
        <v>43</v>
      </c>
      <c r="D10" t="s">
        <v>24</v>
      </c>
      <c r="E10" t="s">
        <v>14</v>
      </c>
      <c r="F10" t="s">
        <v>15</v>
      </c>
      <c r="G10">
        <v>2022</v>
      </c>
      <c r="H10" s="1" t="s">
        <v>20</v>
      </c>
      <c r="I10" s="1" t="s">
        <v>44</v>
      </c>
      <c r="J10" s="4">
        <v>4560000</v>
      </c>
      <c r="K10" s="3">
        <v>300000</v>
      </c>
      <c r="L10" s="4">
        <f>Table1[[#This Row],[What is the actual or projected total development cost?104]]/71000</f>
        <v>4.225352112676056</v>
      </c>
      <c r="T10" t="s">
        <v>14</v>
      </c>
      <c r="U10" s="1" t="s">
        <v>45</v>
      </c>
      <c r="V10" s="1"/>
      <c r="W10" s="1" t="s">
        <v>20</v>
      </c>
      <c r="X10" s="1" t="s">
        <v>46</v>
      </c>
      <c r="Y10" s="1"/>
      <c r="Z10" s="1"/>
      <c r="AA10" s="1"/>
      <c r="AB10" s="1"/>
    </row>
    <row r="11" spans="1:28" ht="28.5" x14ac:dyDescent="0.45">
      <c r="A11" t="s">
        <v>21</v>
      </c>
      <c r="B11" t="s">
        <v>47</v>
      </c>
      <c r="C11" s="1" t="s">
        <v>48</v>
      </c>
      <c r="D11" t="s">
        <v>24</v>
      </c>
      <c r="E11" t="s">
        <v>14</v>
      </c>
      <c r="F11" t="s">
        <v>15</v>
      </c>
      <c r="G11">
        <v>2022</v>
      </c>
      <c r="H11" s="1" t="s">
        <v>20</v>
      </c>
      <c r="I11" s="1" t="s">
        <v>44</v>
      </c>
      <c r="J11" s="4">
        <v>4560000</v>
      </c>
      <c r="K11" s="3">
        <v>500000</v>
      </c>
      <c r="L11" s="4">
        <f>Table1[[#This Row],[What is the actual or projected total development cost?104]]/71000</f>
        <v>7.042253521126761</v>
      </c>
      <c r="T11" t="s">
        <v>14</v>
      </c>
      <c r="U11" s="1" t="s">
        <v>49</v>
      </c>
      <c r="V11" s="1"/>
      <c r="W11" s="1"/>
      <c r="X11" s="1"/>
      <c r="Y11" s="1" t="s">
        <v>50</v>
      </c>
      <c r="Z11" s="1"/>
      <c r="AA11" s="1"/>
      <c r="AB11" s="1" t="s">
        <v>51</v>
      </c>
    </row>
    <row r="12" spans="1:28" ht="28.5" x14ac:dyDescent="0.45">
      <c r="A12" t="s">
        <v>21</v>
      </c>
      <c r="B12" t="s">
        <v>52</v>
      </c>
      <c r="C12" s="1" t="s">
        <v>53</v>
      </c>
      <c r="D12" t="s">
        <v>24</v>
      </c>
      <c r="E12" t="s">
        <v>14</v>
      </c>
      <c r="F12" t="s">
        <v>15</v>
      </c>
      <c r="G12">
        <v>2022</v>
      </c>
      <c r="H12" s="1" t="s">
        <v>20</v>
      </c>
      <c r="I12" s="1" t="s">
        <v>54</v>
      </c>
      <c r="J12" s="4">
        <v>4560000</v>
      </c>
      <c r="K12" s="3">
        <v>500000</v>
      </c>
      <c r="L12" s="4">
        <f>Table1[[#This Row],[What is the actual or projected total development cost?104]]/71000</f>
        <v>7.042253521126761</v>
      </c>
      <c r="T12" t="s">
        <v>14</v>
      </c>
      <c r="U12" s="1" t="s">
        <v>55</v>
      </c>
      <c r="V12" s="1"/>
      <c r="W12" s="1" t="s">
        <v>20</v>
      </c>
      <c r="X12" s="1" t="s">
        <v>51</v>
      </c>
      <c r="Y12" s="1"/>
      <c r="Z12" s="1"/>
      <c r="AA12" s="1"/>
      <c r="AB12" s="1"/>
    </row>
    <row r="13" spans="1:28" ht="42.75" x14ac:dyDescent="0.45">
      <c r="A13" t="s">
        <v>56</v>
      </c>
      <c r="B13" t="s">
        <v>57</v>
      </c>
      <c r="C13" s="1" t="s">
        <v>58</v>
      </c>
      <c r="D13" t="s">
        <v>24</v>
      </c>
      <c r="E13" t="s">
        <v>12</v>
      </c>
      <c r="F13" t="s">
        <v>17</v>
      </c>
      <c r="G13">
        <v>2021</v>
      </c>
      <c r="H13" s="1" t="s">
        <v>59</v>
      </c>
      <c r="I13" s="1"/>
      <c r="J13" s="4">
        <v>1200</v>
      </c>
      <c r="K13" s="3">
        <v>50000</v>
      </c>
      <c r="L13" s="4">
        <f>Table1[[#This Row],[What is the actual or projected total development cost?104]]/71000</f>
        <v>0.70422535211267601</v>
      </c>
      <c r="M13">
        <v>50</v>
      </c>
      <c r="N13" t="s">
        <v>19</v>
      </c>
      <c r="O13" t="s">
        <v>19</v>
      </c>
      <c r="P13" t="s">
        <v>19</v>
      </c>
      <c r="Q13" t="s">
        <v>18</v>
      </c>
      <c r="R13" t="s">
        <v>18</v>
      </c>
      <c r="S13">
        <v>100</v>
      </c>
      <c r="T13" t="s">
        <v>12</v>
      </c>
      <c r="U13" s="1"/>
      <c r="V13" s="1"/>
      <c r="W13" s="1" t="s">
        <v>20</v>
      </c>
      <c r="X13" s="1" t="s">
        <v>60</v>
      </c>
      <c r="Y13" s="1" t="s">
        <v>61</v>
      </c>
      <c r="Z13" s="1"/>
      <c r="AA13" s="1"/>
      <c r="AB13" s="1"/>
    </row>
    <row r="14" spans="1:28" x14ac:dyDescent="0.45">
      <c r="C14" s="1"/>
      <c r="J14" s="5">
        <f>SUM(J4:J13)</f>
        <v>98797046</v>
      </c>
      <c r="K14" s="5">
        <f>SUM(K4:K13)</f>
        <v>27704027</v>
      </c>
      <c r="L14" s="5">
        <f>SUM(L4:L13)</f>
        <v>390.19756338028174</v>
      </c>
    </row>
  </sheetData>
  <phoneticPr fontId="18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Type0 xmlns="1ddc0a50-9fb7-477b-a615-6be3ff4e0548">.pdf</File_x0020_Type0>
    <lcf76f155ced4ddcb4097134ff3c332f xmlns="1ddc0a50-9fb7-477b-a615-6be3ff4e0548">
      <Terms xmlns="http://schemas.microsoft.com/office/infopath/2007/PartnerControls"/>
    </lcf76f155ced4ddcb4097134ff3c332f>
    <TaxCatchAll xmlns="5c3120aa-4362-40a7-b179-624d31c958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9" ma:contentTypeDescription="Create a new document." ma:contentTypeScope="" ma:versionID="6bd9688d299b3cc0c928d88acc18867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5206145d91b0dc90e086ef75f1e98f49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1DC477-58CC-4F9A-A01D-074400B85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97EC88-2734-4E71-AD66-90CDE6147AD2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3.xml><?xml version="1.0" encoding="utf-8"?>
<ds:datastoreItem xmlns:ds="http://schemas.openxmlformats.org/officeDocument/2006/customXml" ds:itemID="{8EF81A3E-8438-4E70-93F8-ABA724264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real_estate_project_development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Don Bianchi</cp:lastModifiedBy>
  <dcterms:created xsi:type="dcterms:W3CDTF">2022-06-09T18:19:58Z</dcterms:created>
  <dcterms:modified xsi:type="dcterms:W3CDTF">2022-07-30T15:59:29Z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