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acdc.sharepoint.com/Shared Documents/General/MI/GOALs/2022/Approved Tables for Posting/"/>
    </mc:Choice>
  </mc:AlternateContent>
  <xr:revisionPtr revIDLastSave="117" documentId="8_{FC2B237A-1EB8-4607-88E2-4F83EDA7B476}" xr6:coauthVersionLast="47" xr6:coauthVersionMax="47" xr10:uidLastSave="{8235BC8E-F984-4761-82D0-4496F7B201A0}"/>
  <bookViews>
    <workbookView xWindow="40920" yWindow="-120" windowWidth="29040" windowHeight="1584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45" i="1" l="1"/>
  <c r="AC45" i="1"/>
  <c r="AB45" i="1"/>
  <c r="AA45" i="1"/>
  <c r="M45" i="1"/>
  <c r="L45" i="1"/>
  <c r="Y45" i="1"/>
  <c r="X45" i="1"/>
  <c r="W45" i="1"/>
  <c r="U45" i="1"/>
  <c r="V4" i="1"/>
  <c r="V45" i="1" s="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alcChain>
</file>

<file path=xl/sharedStrings.xml><?xml version="1.0" encoding="utf-8"?>
<sst xmlns="http://schemas.openxmlformats.org/spreadsheetml/2006/main" count="952" uniqueCount="416">
  <si>
    <t>Member</t>
  </si>
  <si>
    <t>Project Name</t>
  </si>
  <si>
    <t>What is the address of this project?</t>
  </si>
  <si>
    <t>Which type of project are you reporting on?</t>
  </si>
  <si>
    <t>What is the development type for this project? Check all that apply.</t>
  </si>
  <si>
    <t>What is the commercial square footage for this project?</t>
  </si>
  <si>
    <t>What is the actual or projected total development cost?</t>
  </si>
  <si>
    <t>What was the MBE hard cost contracting percentages?</t>
  </si>
  <si>
    <t>Do you track WBE soft cost contracting percentages?</t>
  </si>
  <si>
    <t>Did you estimate the percentage of job hours that went to women?</t>
  </si>
  <si>
    <t>How many commercial tenants are served by facility?</t>
  </si>
  <si>
    <t>How many jobs created/maintained by tenants of this facility?</t>
  </si>
  <si>
    <t>Urban Edge Housing Corporation</t>
  </si>
  <si>
    <t>No</t>
  </si>
  <si>
    <t>New Construction</t>
  </si>
  <si>
    <t>Family Housing (multi-bedroom)</t>
  </si>
  <si>
    <t>Yes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</si>
  <si>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</si>
  <si>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Organization Equity, Neighborworks America</t>
  </si>
  <si>
    <t>None</t>
  </si>
  <si>
    <t>Other Private Sources</t>
  </si>
  <si>
    <t>Construction</t>
  </si>
  <si>
    <t>Family Housing (multi-bedroom), Former Homeless, Department of Mental Health clients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</si>
  <si>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</si>
  <si>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Local or Regional HOME, Local Linkage, Local Inclusionary Zoning Funds</t>
  </si>
  <si>
    <t>Federal Tax Credits (LIHTC), Section 8, Other</t>
  </si>
  <si>
    <t>Section 811</t>
  </si>
  <si>
    <t>Boston Private/Silicon Valley Bank</t>
  </si>
  <si>
    <t>1599 Columbus</t>
  </si>
  <si>
    <t>1599 Columbus Ave._x000D_
Jamaica Plain, MA 02119</t>
  </si>
  <si>
    <t>MIXED USE Project</t>
  </si>
  <si>
    <t>Predevelopment</t>
  </si>
  <si>
    <t>Commercial, Residential (mixed-use)</t>
  </si>
  <si>
    <t>Organization Equity, LISC, CEDAC, Neighborworks America, Life Initiative</t>
  </si>
  <si>
    <t>Local Linkage, Local Inclusionary Zoning Funds</t>
  </si>
  <si>
    <t>State HOME, Housing Stabilization Fund (HSF), Housing Innovations Fund (HIF), Affordable Housing Trust Fund, MassHousing (other than Trust or Workforce Housing), State Low Income Housing Tax Credits, Mass Rental Voucher Program (MRVP), Facilities Consolidation Fund (FCF), Community Based Housing (CBH), Commercial Area Transit Node Housing Program (CATNHP)</t>
  </si>
  <si>
    <t>None, MHP, MHIC, Eastern Bank, Other Private Sources</t>
  </si>
  <si>
    <t>Rehab - Moderate</t>
  </si>
  <si>
    <t>N/A - not New Construction</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</si>
  <si>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</si>
  <si>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Federal Tax Credits (LIHTC), Federal Historic Tax Credits, Section 8</t>
  </si>
  <si>
    <t>Fenway CDC</t>
  </si>
  <si>
    <t>Life Initiative</t>
  </si>
  <si>
    <t>Community Preservation Act Funds, Local Linkage</t>
  </si>
  <si>
    <t>Federal Tax Credits (LIHTC), Section 8</t>
  </si>
  <si>
    <t>Newcastle Saranac</t>
  </si>
  <si>
    <t>599, 607-627 Columbus Ave._x000D_
Boston, MA 02118</t>
  </si>
  <si>
    <t>Completed</t>
  </si>
  <si>
    <t>Rehab - Substantial</t>
  </si>
  <si>
    <t>Other Community Facility</t>
  </si>
  <si>
    <t>No, not tracked.</t>
  </si>
  <si>
    <t>Family Housing (multi-bedroom), Former Homeless</t>
  </si>
  <si>
    <t>Schochet Companies</t>
  </si>
  <si>
    <t>Efficient building systems (e.g. high efficiency heating or hot water systems, heat-and light-saving devices, water conservation measures beyond those required by building code, etc.)</t>
  </si>
  <si>
    <t>CEDAC</t>
  </si>
  <si>
    <t>MassHousing (other than Trust or Workforce Housing), MassDevelopment, Brownfields, Mass Rental Voucher Program (MRVP), Capital Improvement Preservation Fund (CIPF)</t>
  </si>
  <si>
    <t>NeighborWorks Housing Solutions</t>
  </si>
  <si>
    <t>Single Person Occupancy, Former Homeless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</si>
  <si>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</si>
  <si>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Local or Regional HOME, Community Preservation Act Funds, Other</t>
  </si>
  <si>
    <t>Community Preservation Act Funds, Other</t>
  </si>
  <si>
    <t>Other Financial Institutions</t>
  </si>
  <si>
    <t>Other</t>
  </si>
  <si>
    <t>Elderly Housing</t>
  </si>
  <si>
    <t>LISC</t>
  </si>
  <si>
    <t>Local or Regional HOME</t>
  </si>
  <si>
    <t>Federal Tax Credits (LIHTC), Federal Historic Tax Credits</t>
  </si>
  <si>
    <t>Organization Equity</t>
  </si>
  <si>
    <t>Community Preservation Act Funds</t>
  </si>
  <si>
    <t>Federal Tax Credits (LIHTC)</t>
  </si>
  <si>
    <t>Boston Private Bank</t>
  </si>
  <si>
    <t>Harborlight Community Partners</t>
  </si>
  <si>
    <t>Local or Regional HOME, Community Preservation Act Funds</t>
  </si>
  <si>
    <t>MHP</t>
  </si>
  <si>
    <t>State HOME, Housing Stabilization Fund (HSF), Housing Innovations Fund (HIF), Affordable Housing Trust Fund, State Low Income Housing Tax Credits, Mass Rental Voucher Program (MRVP)</t>
  </si>
  <si>
    <t>MHP, MHIC</t>
  </si>
  <si>
    <t>Federal Home Loan Bank, Eastern Bank</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</si>
  <si>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</si>
  <si>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MassDevelopment</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</si>
  <si>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</si>
  <si>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Valley CDC</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</si>
  <si>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</si>
  <si>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Organization Equity, CEDAC, Life Initiative</t>
  </si>
  <si>
    <t>Way Finders</t>
  </si>
  <si>
    <t>Planning</t>
  </si>
  <si>
    <t>Federal Historic Tax Credits</t>
  </si>
  <si>
    <t>Island Housing Trust</t>
  </si>
  <si>
    <t>Other Foundations, Other Private Sources</t>
  </si>
  <si>
    <t>Asian CDC</t>
  </si>
  <si>
    <t>Parcel R-1</t>
  </si>
  <si>
    <t>Parcel R-1_x000D_
Boston, MA 02111</t>
  </si>
  <si>
    <t>Retail, Other Community Facility, Residential (mixed-use)</t>
  </si>
  <si>
    <t>Mixed-Income, Family Housing (multi-bedroom)</t>
  </si>
  <si>
    <t>Consigli Construction</t>
  </si>
  <si>
    <t>Local or Regional HOME, Local or Regional CDBG, Community Preservation Act Funds, Local Inclusionary Zoning Funds</t>
  </si>
  <si>
    <t>State HOME, Housing Stabilization Fund (HSF), Affordable Housing Trust Fund, State Low Income Housing Tax Credits, MassDevelopment, Facilities Consolidation Fund (FCF), Community Based Housing (CBH), Commercial Area Transit Node Housing Program (CATNHP), State Historic Tax Credit, MassHousing (Workforce Homeownership)</t>
  </si>
  <si>
    <t>Dorchester Bay EDC</t>
  </si>
  <si>
    <t>Columbia Crossing</t>
  </si>
  <si>
    <t>572 Columbia Road_x000D_
Dorchester, MA 02125</t>
  </si>
  <si>
    <t>Combined Rehab/New Construction</t>
  </si>
  <si>
    <t>Family Housing (multi-bedroom), Former Homeless, Artists</t>
  </si>
  <si>
    <t>Preservation of Affordable Housing, Dudley Street Neighborhood Initiative, Dudley Neighbors Inc.</t>
  </si>
  <si>
    <t>Local or Regional CDBG, Community Preservation Act Funds, Local Linkage, Local Inclusionary Zoning Funds, Other</t>
  </si>
  <si>
    <t>City of Boston Neighborhood Housing Trust (NHT)</t>
  </si>
  <si>
    <t>State HOME, Housing Stabilization Fund (HSF), Housing Innovations Fund (HIF), Affordable Housing Trust Fund, MassHousing (other than Trust or Workforce Housing), State Low Income Housing Tax Credits, Mass Rental Voucher Program (MRVP), Commercial Area Transit Node Housing Program (CATNHP), State Neighborhood Stabilization Program (NSP), Massworks</t>
  </si>
  <si>
    <t>construction lender bank TBD</t>
  </si>
  <si>
    <t>The Community Builders</t>
  </si>
  <si>
    <t>35 Village Hill Road</t>
  </si>
  <si>
    <t>35 Village Hill_x000D_
Northampton, MA 01060</t>
  </si>
  <si>
    <t>Family Housing (multi-bedroom), Department of Mental Health clients</t>
  </si>
  <si>
    <t>Facilities Consolidation Fund (FCF), Community Scale Housing Initiative (CSHI), MassHousing (Workforce Rental)</t>
  </si>
  <si>
    <t>ARPA</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</si>
  <si>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</si>
  <si>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LISC, Life Initiative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</si>
  <si>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</si>
  <si>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Indigo Block</t>
  </si>
  <si>
    <t>65 East Cottage Street_x000D_
Dorchester, MA 02125</t>
  </si>
  <si>
    <t>Mixed-Income</t>
  </si>
  <si>
    <t>Escazu Development , Newmarket Community Partners , Boston Capital Dev't</t>
  </si>
  <si>
    <t>Housing Stabilization Fund (HSF), Affordable Housing Trust Fund, State Low Income Housing Tax Credits, Mass Rental Voucher Program (MRVP), Commercial Area Transit Node Housing Program (CATNHP), Massworks, MassHousing (Workforce Rental)</t>
  </si>
  <si>
    <t>Federal Tax Credits (LIHTC), Section 8, New Market Tax Credits</t>
  </si>
  <si>
    <t>LISC, MHIC, The Life Initiative, The Property and Casualty Initiative, Eastern Bank, Other Financial Institutions</t>
  </si>
  <si>
    <t>Homeowners Rehabilitation, Inc.</t>
  </si>
  <si>
    <t>Section 8</t>
  </si>
  <si>
    <t>808 Memorial Dr</t>
  </si>
  <si>
    <t>808-812 Memorial Dr_x000D_
Cambridge, MA 02139</t>
  </si>
  <si>
    <t>Commercial, Office, Retail, Residential (mixed-use), Other</t>
  </si>
  <si>
    <t>day care</t>
  </si>
  <si>
    <t>Mixed-Income, Family Housing (multi-bedroom), Department of Mental Health clients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</si>
  <si>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Other</t>
  </si>
  <si>
    <t>Co Gen</t>
  </si>
  <si>
    <t>Local or Regional CDBG</t>
  </si>
  <si>
    <t>MassHousing (other than Trust or Workforce Housing)</t>
  </si>
  <si>
    <t>Neighborworks America</t>
  </si>
  <si>
    <t>Dudley Terrace Apartments LLC</t>
  </si>
  <si>
    <t>2-6 Dudley Terrace, 1125-1129 Dorchester Ave., 1285-1291 Massachusetts Ave., 14-16 Roach Street, 20-24 Roach Street_x000D_
Dorchester, MA 02125</t>
  </si>
  <si>
    <t>Retail, Residential (mixed-use)</t>
  </si>
  <si>
    <t>Former Homeless, Department of Mental Health clients</t>
  </si>
  <si>
    <t>LISC, CEDAC</t>
  </si>
  <si>
    <t>DND Neighborhood Housing Trust (NHT)</t>
  </si>
  <si>
    <t>State HOME, Affordable Housing Trust Fund, MassHousing (other than Trust or Workforce Housing), MassDevelopment, Mass Rental Voucher Program (MRVP), Facilities Consolidation Fund (FCF), State Historic Tax Credit</t>
  </si>
  <si>
    <t>MHP, MHIC, Other Private Sources</t>
  </si>
  <si>
    <t xml:space="preserve">Silicon Valley Bank (formerly Boston Private Bank and Trust Co) </t>
  </si>
  <si>
    <t>Nuestra Comunidad</t>
  </si>
  <si>
    <t>Bartlett A 9&amp; and 4%</t>
  </si>
  <si>
    <t>2505 Washington Street_x000D_
Roxbury, MA 02119</t>
  </si>
  <si>
    <t>Family Housing (multi-bedroom), Former Homeless, Artists, Department of Mental Health clients</t>
  </si>
  <si>
    <t>Organization Equity, LISC, CEDAC, MHIC, Neighborworks America</t>
  </si>
  <si>
    <t>Local or Regional HOME, Local Inclusionary Zoning Funds, Other</t>
  </si>
  <si>
    <t>NHT</t>
  </si>
  <si>
    <t>State HOME, Housing Stabilization Fund (HSF), Affordable Housing Trust Fund, State Low Income Housing Tax Credits, Commercial Area Transit Node Housing Program (CATNHP)</t>
  </si>
  <si>
    <t>Citizens Bank</t>
  </si>
  <si>
    <t>South Middlesex Opportunity Council, Inc.</t>
  </si>
  <si>
    <t>Health Foundation of Central Massachusetts</t>
  </si>
  <si>
    <t>Local or Regional HOME, Other</t>
  </si>
  <si>
    <t>237 Chandler St, Worcester</t>
  </si>
  <si>
    <t>237 Chandler St_x000D_
Worcester, MA 01609</t>
  </si>
  <si>
    <t>Office, Residential (mixed-use), Other</t>
  </si>
  <si>
    <t>Emergency shelter</t>
  </si>
  <si>
    <t>Single Person Occupancy, Former Homeless, Homeless</t>
  </si>
  <si>
    <t>Health Foundation of Central Massachusetts, City of Worcester, Department of Housing and Community Development (DHCD), Greater Worcester Community Foundation</t>
  </si>
  <si>
    <t>Organization Equity, Other</t>
  </si>
  <si>
    <t>Way Finders' Development Capital Fund</t>
  </si>
  <si>
    <t>Other Foundations</t>
  </si>
  <si>
    <t>Codman Square NDC</t>
  </si>
  <si>
    <t>None of the above</t>
  </si>
  <si>
    <t>Four Corners Plaza</t>
  </si>
  <si>
    <t>10 - 18 Bowdoin St; 100 - 104 Bowdoin Ave_x000D_
Dorchester, MA 02124</t>
  </si>
  <si>
    <t>Organization Equity, CEDAC</t>
  </si>
  <si>
    <t>State HOME, Housing Stabilization Fund (HSF), Affordable Housing Trust Fund, State Low Income Housing Tax Credits, Brownfields, Commercial Area Transit Node Housing Program (CATNHP)</t>
  </si>
  <si>
    <t>Other Financial Institutions, Other Private Sources</t>
  </si>
  <si>
    <t>Boston Private</t>
  </si>
  <si>
    <t>Boston Financial Investment Management</t>
  </si>
  <si>
    <t>Eastern Bank, Other Private Sources</t>
  </si>
  <si>
    <t>Island Autism Center and Residences</t>
  </si>
  <si>
    <t>515 Lamberts Cove Rd_x000D_
West Tisbury, MA 02575</t>
  </si>
  <si>
    <t>Other Community Facility, Residential (mixed-use)</t>
  </si>
  <si>
    <t>Family Housing (multi-bedroom), Department of Developmental Services clients, Adults with autism and their caregivers</t>
  </si>
  <si>
    <t>Island Autism Group</t>
  </si>
  <si>
    <t>MV Youth, Tower Foundation</t>
  </si>
  <si>
    <t>Funding from private individuals</t>
  </si>
  <si>
    <t>AHTF</t>
  </si>
  <si>
    <t>Library Commons</t>
  </si>
  <si>
    <t>193-203 Chestnut Street_x000D_
Holyoke, MA 01040</t>
  </si>
  <si>
    <t>Commercial, Office, Community or Senior Center, Residential (mixed-use)</t>
  </si>
  <si>
    <t>The Care Center</t>
  </si>
  <si>
    <t>CEDAC, Neighborworks America, Other</t>
  </si>
  <si>
    <t>State Low Income Housing Tax Credits, Other</t>
  </si>
  <si>
    <t>Harbor Homes Residences and Headquarters - New York Avenue</t>
  </si>
  <si>
    <t>111 New York Avenue_x000D_
Oak Bluffs, MA 02557</t>
  </si>
  <si>
    <t>Residential (mixed-use), Other</t>
  </si>
  <si>
    <t xml:space="preserve">Residential units and headquarters for Harbor Homes Martha's Vineyard, a non-profit supporting adults facing homelesness </t>
  </si>
  <si>
    <t xml:space="preserve">Harbor Homes of Martha's Vineyard was the developer; IHT owns and ground leases the land with affordability restrictions to Harbor Homes, who will own and manage the house to provide permanent supportive housing to homeless residents. </t>
  </si>
  <si>
    <t>Cape Light Compact</t>
  </si>
  <si>
    <t>$1,079,000 in funding from private individuals</t>
  </si>
  <si>
    <t>The Neighborhood Developers</t>
  </si>
  <si>
    <t>Organization Equity, LISC, CEDAC</t>
  </si>
  <si>
    <t>28-40 Washington</t>
  </si>
  <si>
    <t>28-40 Washington_x000D_
Chelsea, MA 02150</t>
  </si>
  <si>
    <t>Preservation of Expiring Use</t>
  </si>
  <si>
    <t>Briscoe Village for Living &amp; the Arts (HCP is partner)</t>
  </si>
  <si>
    <t>20 Colon Street_x000D_
Beverly, MA 01915</t>
  </si>
  <si>
    <t>Mixed-Income, Elderly Housing, Artists</t>
  </si>
  <si>
    <t>Beacon Development</t>
  </si>
  <si>
    <t>Local or Regional HOME, Community Preservation Act Funds, Local Inclusionary Zoning Funds</t>
  </si>
  <si>
    <t>State HOME, Housing Stabilization Fund (HSF), Affordable Housing Trust Fund, State Low Income Housing Tax Credits, Mass Rental Voucher Program (MRVP)</t>
  </si>
  <si>
    <t>Lenders and Equity TBD</t>
  </si>
  <si>
    <t>North Shore CDC</t>
  </si>
  <si>
    <t>Harbor Village</t>
  </si>
  <si>
    <t>206 Main Street_x000D_
Gloucester, MA 01930</t>
  </si>
  <si>
    <t>Action Inc</t>
  </si>
  <si>
    <t>CEDAC, Brownfields Funds</t>
  </si>
  <si>
    <t>Gloucester AHTF</t>
  </si>
  <si>
    <t>Housing Innovations Fund (HIF), Affordable Housing Trust Fund, State Low Income Housing Tax Credits, Brownfields, Mass Rental Voucher Program (MRVP), Community Based Housing (CBH), Commercial Area Transit Node Housing Program (CATNHP)</t>
  </si>
  <si>
    <t>MHP, Eastern Bank</t>
  </si>
  <si>
    <t>Madison Park CDC</t>
  </si>
  <si>
    <t>Boston Housing Authority, Preservation of Affordable Housing</t>
  </si>
  <si>
    <t>Whittier CHOICE Phase III</t>
  </si>
  <si>
    <t>1158 Tremont Street_x000D_
Boston, MA 02119</t>
  </si>
  <si>
    <t>Residential (mixed-use)</t>
  </si>
  <si>
    <t xml:space="preserve">Mixed-Income, Family Housing (multi-bedroom), Whittier CHOICE public housing </t>
  </si>
  <si>
    <t>State Low Income Housing Tax Credits, MassHousing (Workforce Rental), Other</t>
  </si>
  <si>
    <t>Final DHCD resources to be determined</t>
  </si>
  <si>
    <t>Federal Tax Credits (LIHTC), Choice Neighborhood Grants</t>
  </si>
  <si>
    <t>LIHTC Investor to be determined</t>
  </si>
  <si>
    <t>2085 Washington Street (Parcel 10 Phase III)</t>
  </si>
  <si>
    <t>2085 Washington Street_x000D_
Roxbury, MA 02119</t>
  </si>
  <si>
    <t>Mixed-Income, Family Housing (multi-bedroom), Former Homeless</t>
  </si>
  <si>
    <t>Trinity Financial</t>
  </si>
  <si>
    <t>City HOME, CDBG, IDP or MOH funding TBD</t>
  </si>
  <si>
    <t>State Low Income Housing Tax Credits, MassHousing (Workforce Rental), MassHousing (Workforce Homeownership), Other</t>
  </si>
  <si>
    <t>DHCD funding sources TBD</t>
  </si>
  <si>
    <t>Construction financing and LIHTC investor TBD</t>
  </si>
  <si>
    <t>84 Warren - Urban League</t>
  </si>
  <si>
    <t>84 Warren Street_x000D_
Roxbury, MA 02119</t>
  </si>
  <si>
    <t>Urban League of Eastern Massachusetts</t>
  </si>
  <si>
    <t>City Sources TBD</t>
  </si>
  <si>
    <t>State Low Income Housing Tax Credits, MassDevelopment, Commercial Area Transit Node Housing Program (CATNHP), MassHousing (Workforce Rental), MassHousing (Workforce Homeownership), Other</t>
  </si>
  <si>
    <t>DHCD resources TBD</t>
  </si>
  <si>
    <t>Mattapan Station</t>
  </si>
  <si>
    <t>500 River Street_x000D_
Mattapan, MA 02126</t>
  </si>
  <si>
    <t>Preservation of Affordable Housing</t>
  </si>
  <si>
    <t>Housing Stabilization Fund (HSF), Affordable Housing Trust Fund, MassHousing (other than Trust or Workforce Housing), State Low Income Housing Tax Credits, Massworks</t>
  </si>
  <si>
    <t>Bank of America</t>
  </si>
  <si>
    <t>Worcester Common Ground</t>
  </si>
  <si>
    <t>126 Chandler Street</t>
  </si>
  <si>
    <t>126 Chandler Street_x000D_
Worcester, MA 01609</t>
  </si>
  <si>
    <t>Commercial, Office, Other Community Facility, Residential (mixed-use)</t>
  </si>
  <si>
    <t>Mixed-Income, Elderly Housing, Family Housing (multi-bedroom), Former Homeless, Department of Mental Health clients, Department of Developmental Services clients</t>
  </si>
  <si>
    <t>CEDAC, LIFE, Eastern Bank, DHCD, City of Worcester, CBH, HIF, AHTF, Episcopal Church of Western MA</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</si>
  <si>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</si>
  <si>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CEDAC, Life Initiative, Other</t>
  </si>
  <si>
    <t>Episcopal Church of Western MA</t>
  </si>
  <si>
    <t>State HOME, Housing Stabilization Fund (HSF), Housing Innovations Fund (HIF), Affordable Housing Trust Fund, State Low Income Housing Tax Credits, Mass Rental Voucher Program (MRVP), Community Based Housing (CBH), Transit Oriented Development (TOD) Program</t>
  </si>
  <si>
    <t>UMass Memorial and Health Foundation of Central MA for rooftop greenhouse</t>
  </si>
  <si>
    <t>NewVue Communities</t>
  </si>
  <si>
    <t>Fitchburg Arts Community</t>
  </si>
  <si>
    <t>62 Academy St_x000D_
82 Academy St_x000D_
Fitchburg, MA 01420</t>
  </si>
  <si>
    <t>Mixed-Income, Family Housing (multi-bedroom), Artists</t>
  </si>
  <si>
    <t>City of Fitchburg, Fitchburg State University, Fitchburg Art Museum, Health Alliance Clinton Hospital, Neighborworks America, TD Bank, Re-Imagine North of Main, Massachusetts Cultural Council, Mass Development, CEDAC, Barr Foundation, Department of Housing and Community Development, Klarman Family Foundation, Health Foundation of Central Mass</t>
  </si>
  <si>
    <t>Organization Equity, CEDAC, Brownfields Funds, Neighborworks America, Other</t>
  </si>
  <si>
    <t>Private funding, insurance proceeds</t>
  </si>
  <si>
    <t>State HOME, Housing Stabilization Fund (HSF), Housing Innovations Fund (HIF), Affordable Housing Trust Fund, State Low Income Housing Tax Credits, Brownfields, Mass Rental Voucher Program (MRVP), Community Based Housing (CBH), State Historic Tax Credit, MassHousing (Workforce Rental)</t>
  </si>
  <si>
    <t>Neighborworks America, Other Foundations</t>
  </si>
  <si>
    <t>Barr Foundation, Klarman Family Foundation, Health Foundation of Central Mass</t>
  </si>
  <si>
    <t>CEDC-SM</t>
  </si>
  <si>
    <t xml:space="preserve">Capitol Theater </t>
  </si>
  <si>
    <t>1418-1440 Acushnet Ave._x000D_
New Bedford, MA 02746</t>
  </si>
  <si>
    <t>Commercial, Office, Retail, Business Incubator, Other Community Facility, Residential (mixed-use)</t>
  </si>
  <si>
    <t>WHALE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</si>
  <si>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</si>
  <si>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Brownfields Funds, Other</t>
  </si>
  <si>
    <t>Mass Development UPP</t>
  </si>
  <si>
    <t>MassDevelopment, State Historic Tax Credit</t>
  </si>
  <si>
    <t>Schrafft Charitable Trust</t>
  </si>
  <si>
    <t>Neighborhood of Affordable Housing (NOAH)</t>
  </si>
  <si>
    <t>Union Block</t>
  </si>
  <si>
    <t>1-31 Main St_x000D_
Taunton, MA 02780</t>
  </si>
  <si>
    <t>Adaptive Historic Rehab</t>
  </si>
  <si>
    <t>Mixed-Income, Former Homeless</t>
  </si>
  <si>
    <t>Downtown Taunton Business Improvement District</t>
  </si>
  <si>
    <t>State HOME, Housing Stabilization Fund (HSF), Affordable Housing Trust Fund, State Low Income Housing Tax Credits, State Historic Tax Credit, MassHousing (Workforce Rental)</t>
  </si>
  <si>
    <t>MHP, Santander Bank</t>
  </si>
  <si>
    <t>Mixed-Income, Artists</t>
  </si>
  <si>
    <t>City of Boston (DND)</t>
  </si>
  <si>
    <t>Aileron Rental</t>
  </si>
  <si>
    <t>141-151 Condor St_x000D_
East Boston, MA 02128</t>
  </si>
  <si>
    <t>Artist makerspaces, gallery</t>
  </si>
  <si>
    <t>City of Boston IDP &amp; NHT</t>
  </si>
  <si>
    <t>State HOME, Housing Stabilization Fund (HSF), Affordable Housing Trust Fund, State Low Income Housing Tax Credits</t>
  </si>
  <si>
    <t>Main South CDC</t>
  </si>
  <si>
    <t>92 Grand Street Commons</t>
  </si>
  <si>
    <t>92 Grand Street_x000D_
Worcester, MA 01610</t>
  </si>
  <si>
    <t>State HOME, Housing Stabilization Fund (HSF), Affordable Housing Trust Fund, State Low Income Housing Tax Credits, MassDevelopment, Brownfields, Mass Rental Voucher Program (MRVP), Community Based Housing (CBH)</t>
  </si>
  <si>
    <t>MHP, MHIC, The Life Initiative</t>
  </si>
  <si>
    <t>Efficient building systems (e.g. high efficiency heating or hot water systems, heat-and light-saving devices, water conservation measures beyond those required by building code, etc.), Other</t>
  </si>
  <si>
    <t>Waterfront Historic Area League (WHALE)</t>
  </si>
  <si>
    <t>State Historic Tax Credit, Other</t>
  </si>
  <si>
    <t>Capitol Theater</t>
  </si>
  <si>
    <t>1418 Acushnet Ave._x000D_
New Bedford, MA 02740</t>
  </si>
  <si>
    <t>Commercial, Office, Business Incubator, Other Community Facility</t>
  </si>
  <si>
    <t>Community Economic Development Center</t>
  </si>
  <si>
    <t>Schrafft Foundation</t>
  </si>
  <si>
    <t>Lawrence CommunityWorks Inc.</t>
  </si>
  <si>
    <t>Jamaica Plain NDC</t>
  </si>
  <si>
    <t>3371 Washington St</t>
  </si>
  <si>
    <t>3371 Washington St_x000D_
Jamaica Plain, MA 02130</t>
  </si>
  <si>
    <t>New Atlantic Development</t>
  </si>
  <si>
    <t>Local or Regional HOME, Local Inclusionary Zoning Funds</t>
  </si>
  <si>
    <t>Affordable Housing Trust Fund, State Low Income Housing Tax Credits, Brownfields</t>
  </si>
  <si>
    <t>LISC, The Life Initiative</t>
  </si>
  <si>
    <t>Capital One</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</si>
  <si>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t>
  </si>
  <si>
    <t>Cheney Homes</t>
  </si>
  <si>
    <t>4-18 Cheney St_x000D_
Dorchester, MA 02121</t>
  </si>
  <si>
    <t>Elderly Housing, Former Homeless, Department of Developmental Services clients</t>
  </si>
  <si>
    <t>Uphams Corner Health Center</t>
  </si>
  <si>
    <t>State HOME, Housing Stabilization Fund (HSF), Housing Innovations Fund (HIF), Affordable Housing Trust Fund, State Low Income Housing Tax Credits, Mass Rental Voucher Program (MRVP), Capital Improvement Preservation Fund (CIPF), Community Based Housing (CBH)</t>
  </si>
  <si>
    <t>Holbrook Center Senior Housing</t>
  </si>
  <si>
    <t>120 North Franklin Street_x000D_
Holbrook, MA 02343</t>
  </si>
  <si>
    <t>South Shore Elder Services</t>
  </si>
  <si>
    <t>State HOME, Housing Stabilization Fund (HSF), Affordable Housing Trust Fund, MassHousing (other than Trust or Workforce Housing), State Low Income Housing Tax Credits, Mass Rental Voucher Program (MRVP)</t>
  </si>
  <si>
    <t>The Grayson</t>
  </si>
  <si>
    <t>28-32 Frederick Douglass D_x000D_
Brockton, MA 02301</t>
  </si>
  <si>
    <t>Adaptive Reuse/Historic Preservation</t>
  </si>
  <si>
    <t>Mixed-Income, Single Person Occupancy</t>
  </si>
  <si>
    <t>Affordable Housing Trust Fund, State Low Income Housing Tax Credits, State Historic Tax Credit, MassHousing (Workforce Rental)</t>
  </si>
  <si>
    <t>Sycamore on Main</t>
  </si>
  <si>
    <t>121 Main Street_x000D_
Brockton, MA 02301</t>
  </si>
  <si>
    <t>State HOME, Housing Stabilization Fund (HSF), Affordable Housing Trust Fund, MassHousing (other than Trust or Workforce Housing), State Low Income Housing Tax Credits, Mass Rental Voucher Program (MRVP), Community Based Housing (CBH), Commercial Area Transit Node Housing Program (CATNHP)</t>
  </si>
  <si>
    <t>Just A Start</t>
  </si>
  <si>
    <t xml:space="preserve">Rindge Commons Phase 1 </t>
  </si>
  <si>
    <t>402 Rindge Avenue_x000D_
Cambridge, MA 02140</t>
  </si>
  <si>
    <t>Office, Other Community Facility, Residential (mixed-use)</t>
  </si>
  <si>
    <t xml:space="preserve">Capital One </t>
  </si>
  <si>
    <t>Affordable Housing Trust</t>
  </si>
  <si>
    <t>State CDBG, Housing Stabilization Fund (HSF)</t>
  </si>
  <si>
    <t xml:space="preserve">Lafayette Housing II </t>
  </si>
  <si>
    <t>100-102 Congress, 98-102 Lafayette, 51-53 Palmer, 8-10 Peabody, 12 Peabody , 24 Peabody Streets_x000D_
34 Prince St, 1-7 PrinceStreet Plance, 9-15 Prince Stret Place, 2 Prince Street Plance, and 4 Prince Street Place_x000D_
Salem, MA 01970</t>
  </si>
  <si>
    <t xml:space="preserve">Preservation/Re-Syndication </t>
  </si>
  <si>
    <t>NPA will consist of a selective rehabilitation that will increase the energy efficiency of the buildings’ roofs (TPO) and interior MEP systems, all new windows will be replaced  &gt;0.30 U Value high, and conduits will be installed for future solar panels</t>
  </si>
  <si>
    <t>Housing Corporation of Arlington</t>
  </si>
  <si>
    <t>Downing Square Broadway Initiative</t>
  </si>
  <si>
    <t>117 Broadway_x000D_
112-114 Lowell Street_x000D_
Arlington, MA 02474</t>
  </si>
  <si>
    <t>Arlington Eats, a food security program for Arlington residents.</t>
  </si>
  <si>
    <t>The Property and Casualty Initiative, Other Private Sources</t>
  </si>
  <si>
    <t>Leader Bank</t>
  </si>
  <si>
    <t>Island Parkside Phase II</t>
  </si>
  <si>
    <t>20-30 Island St._x000D_
Lawrence, MA 01840</t>
  </si>
  <si>
    <t>LISC, CEDAC, Life Initiative</t>
  </si>
  <si>
    <t>State HOME, Housing Stabilization Fund (HSF), Housing Innovations Fund (HIF), Affordable Housing Trust Fund, State Low Income Housing Tax Credits, MassDevelopment, Mass Rental Voucher Program (MRVP), Facilities Consolidation Fund (FCF), Community Based Housing (CBH), Transit Oriented Development (TOD) Program</t>
  </si>
  <si>
    <t>MHP, LISC, Neighborworks America, The Life Initiative, Eastern Bank</t>
  </si>
  <si>
    <t>SquashBusters</t>
  </si>
  <si>
    <t>Marriner</t>
  </si>
  <si>
    <t>610 Broadway St._x000D_
Lawrence, MA 01841</t>
  </si>
  <si>
    <t>TCB</t>
  </si>
  <si>
    <t>Brownfields Funds, Neighborworks America, Life Initiative</t>
  </si>
  <si>
    <t>Bartlett Building D</t>
  </si>
  <si>
    <t>Bartlett Station Drive_x000D_
Roxbury, MA 02119</t>
  </si>
  <si>
    <t>Art Gallery</t>
  </si>
  <si>
    <t>Preservation of Affordable Housing is the 85% owner.</t>
  </si>
  <si>
    <t>Organization Equity, LISC, Neighborworks America</t>
  </si>
  <si>
    <t>Community Preservation Act Funds, Local Linkage, Local Neighborhood Stabilization Program (NSP)</t>
  </si>
  <si>
    <t>Housing Innovations Fund (HIF), Affordable Housing Trust Fund, State Low Income Housing Tax Credits</t>
  </si>
  <si>
    <t>Local Linkage, Local Inclusionary Zoning Funds, Local Neighborhood Stabilization Program (NSP)</t>
  </si>
  <si>
    <t>Dudley Crossing</t>
  </si>
  <si>
    <t>375-397 Dudley St, 204-206 Hampden St_x000D_
4-4 Dunmore St_x000D_
Roxbury, MA 02119</t>
  </si>
  <si>
    <t>none</t>
  </si>
  <si>
    <t>Organization Equity, LISC, CEDAC, Neighborworks America</t>
  </si>
  <si>
    <t>Housing Stabilization Fund (HSF), Affordable Housing Trust Fund, State Low Income Housing Tax Credits, MassDevelopment, Mass Rental Voucher Program (MRVP), State Historic Tax Credit</t>
  </si>
  <si>
    <t>Dudley Neighbors Inc.</t>
  </si>
  <si>
    <t>Dudley Neighbors Incorporated Community Building</t>
  </si>
  <si>
    <t>572 Columbia Rd_x000D_
Boston, MA 02125</t>
  </si>
  <si>
    <t>Mixed-Income, Single Person Occupancy, Family Housing (multi-bedroom), Artists</t>
  </si>
  <si>
    <t>Is this project a scattered site?16</t>
  </si>
  <si>
    <t>What is the current development stage as of December 31st?17</t>
  </si>
  <si>
    <t>What is the actual or projected year of substantial completion?18</t>
  </si>
  <si>
    <t>What is the primary development strategy?19</t>
  </si>
  <si>
    <t>Please describe.20</t>
  </si>
  <si>
    <t>Please describe.21</t>
  </si>
  <si>
    <t>Do you track MBE soft cost contracting percentages?22</t>
  </si>
  <si>
    <t>Do you track WBE hard cost contracting percentages?23</t>
  </si>
  <si>
    <t>Did you track the percentage of job hours that went to people of color?24</t>
  </si>
  <si>
    <t>Did you track the percentage of job hours that went to local residents?25</t>
  </si>
  <si>
    <t>What is the total number of units for this project?26</t>
  </si>
  <si>
    <t>How many are rental?27</t>
  </si>
  <si>
    <t>How many are homeownership units?28</t>
  </si>
  <si>
    <t>How many units of another ownership type are included in this project?29</t>
  </si>
  <si>
    <t>Please describe.30</t>
  </si>
  <si>
    <t>Enter number of units: Less than or equal to 30% Area Median Income31</t>
  </si>
  <si>
    <t>Enter number of units: 31-60% Area Median Income32</t>
  </si>
  <si>
    <t>Enter number of units: 61-80% Area Median Income33</t>
  </si>
  <si>
    <t>Enter number of units: greater than or equal to 81% Area Median Income34</t>
  </si>
  <si>
    <t>Indicate other household characteristics targeted by this project.35</t>
  </si>
  <si>
    <t>List any partners that collaborated on this project.36</t>
  </si>
  <si>
    <t>Is this project currently or in the process of becoming smoke-free?37</t>
  </si>
  <si>
    <t>Is this project located within one half (1/2) mile of major public transit with nearby services?38</t>
  </si>
  <si>
    <t>Do you plan to build the project to Passive House standards? (check one)39</t>
  </si>
  <si>
    <t>Does this project incorporate environmentally sustainable development or operating strategies?40</t>
  </si>
  <si>
    <t>Please specify these environmental strategies.41</t>
  </si>
  <si>
    <t>Describe any other environmentally-sustainable development, integrated design, or operating strategies included in this project.42</t>
  </si>
  <si>
    <t>Indicate any PREDEVELOPMENT finance sources for this project.43</t>
  </si>
  <si>
    <t>Please describe.44</t>
  </si>
  <si>
    <t>Indicate any MUNICIPAL finance sources for this project.45</t>
  </si>
  <si>
    <t>Please describe.46</t>
  </si>
  <si>
    <t>Indicate any STATE finance sources for this project.47</t>
  </si>
  <si>
    <t>Please describe.48</t>
  </si>
  <si>
    <t>Indicate any FEDERAL finance sources for this project.49</t>
  </si>
  <si>
    <t>Please describe.50</t>
  </si>
  <si>
    <t>Indicate any PRIVATE finance sources for this project.51</t>
  </si>
  <si>
    <t>Please describe the other financial institution(s).52</t>
  </si>
  <si>
    <t>Please describe the other foundation(s).53</t>
  </si>
  <si>
    <t>Please describe the other private source(s).54</t>
  </si>
  <si>
    <t>2022 GOALs Survey: Mixed Use</t>
  </si>
  <si>
    <t>Construction Jobs</t>
  </si>
  <si>
    <t>All Projects with Construction Jobs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</si>
</sst>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
    <xf numFmtId="0" fontId="0" fillId="0" borderId="0" xfId="0"/>
    <xf numFmtId="0" fontId="0" fillId="0" borderId="0" xfId="0" applyAlignment="1">
      <alignment wrapText="1"/>
    </xf>
    <xf numFmtId="0" fontId="16" fillId="0" borderId="0" xfId="0" applyFont="1"/>
    <xf numFmtId="0" fontId="0" fillId="0" borderId="0" xfId="0" applyAlignment="1"/>
    <xf numFmtId="164" fontId="0" fillId="0" borderId="0" xfId="42" applyNumberFormat="1" applyFont="1"/>
    <xf numFmtId="165" fontId="0" fillId="0" borderId="0" xfId="43" applyNumberFormat="1" applyFont="1"/>
    <xf numFmtId="164" fontId="0" fillId="0" borderId="0" xfId="42" applyNumberFormat="1"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5" formatCode="_(&quot;$&quot;* #,##0_);_(&quot;$&quot;* \(#,##0\);_(&quot;$&quot;* &quot;-&quot;??_);_(@_)"/>
    </dxf>
    <dxf>
      <numFmt numFmtId="164"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Z49" totalsRowShown="0">
  <autoFilter ref="A3:AZ49" xr:uid="{00000000-0009-0000-0100-000001000000}"/>
  <sortState xmlns:xlrd2="http://schemas.microsoft.com/office/spreadsheetml/2017/richdata2" ref="A4:AZ49">
    <sortCondition ref="A3:A49"/>
  </sortState>
  <tableColumns count="52">
    <tableColumn id="1" xr3:uid="{00000000-0010-0000-0000-000001000000}" name="Member"/>
    <tableColumn id="2" xr3:uid="{00000000-0010-0000-0000-000002000000}" name="Project Name"/>
    <tableColumn id="3" xr3:uid="{00000000-0010-0000-0000-000003000000}" name="What is the address of this project?" dataDxfId="28"/>
    <tableColumn id="4" xr3:uid="{00000000-0010-0000-0000-000004000000}" name="Which type of project are you reporting on?"/>
    <tableColumn id="68" xr3:uid="{00000000-0010-0000-0000-000044000000}" name="Is this project a scattered site?16"/>
    <tableColumn id="69" xr3:uid="{00000000-0010-0000-0000-000045000000}" name="What is the current development stage as of December 31st?17"/>
    <tableColumn id="70" xr3:uid="{00000000-0010-0000-0000-000046000000}" name="What is the actual or projected year of substantial completion?18"/>
    <tableColumn id="71" xr3:uid="{00000000-0010-0000-0000-000047000000}" name="What is the primary development strategy?19"/>
    <tableColumn id="72" xr3:uid="{00000000-0010-0000-0000-000048000000}" name="Please describe.20"/>
    <tableColumn id="73" xr3:uid="{00000000-0010-0000-0000-000049000000}" name="What is the development type for this project? Check all that apply." dataDxfId="27"/>
    <tableColumn id="74" xr3:uid="{00000000-0010-0000-0000-00004A000000}" name="Please describe.21" dataDxfId="26"/>
    <tableColumn id="75" xr3:uid="{00000000-0010-0000-0000-00004B000000}" name="What is the commercial square footage for this project?" dataDxfId="25" dataCellStyle="Comma"/>
    <tableColumn id="76" xr3:uid="{00000000-0010-0000-0000-00004C000000}" name="What is the actual or projected total development cost?" dataDxfId="24" dataCellStyle="Currency"/>
    <tableColumn id="77" xr3:uid="{00000000-0010-0000-0000-00004D000000}" name="What was the MBE hard cost contracting percentages?"/>
    <tableColumn id="78" xr3:uid="{00000000-0010-0000-0000-00004E000000}" name="Do you track MBE soft cost contracting percentages?22"/>
    <tableColumn id="79" xr3:uid="{00000000-0010-0000-0000-00004F000000}" name="Do you track WBE hard cost contracting percentages?23"/>
    <tableColumn id="80" xr3:uid="{00000000-0010-0000-0000-000050000000}" name="Do you track WBE soft cost contracting percentages?"/>
    <tableColumn id="81" xr3:uid="{00000000-0010-0000-0000-000051000000}" name="Did you track the percentage of job hours that went to people of color?24"/>
    <tableColumn id="82" xr3:uid="{00000000-0010-0000-0000-000052000000}" name="Did you estimate the percentage of job hours that went to women?"/>
    <tableColumn id="83" xr3:uid="{00000000-0010-0000-0000-000053000000}" name="Did you track the percentage of job hours that went to local residents?25"/>
    <tableColumn id="84" xr3:uid="{00000000-0010-0000-0000-000054000000}" name="What is the total number of units for this project?26" dataDxfId="23" dataCellStyle="Comma"/>
    <tableColumn id="6" xr3:uid="{C6A130D6-3B76-4997-805F-AA24A4BB2307}" name="Construction Jobs" dataDxfId="22" dataCellStyle="Comma">
      <calculatedColumnFormula>Table1[[#This Row],[What is the total number of units for this project?26]]*1.61</calculatedColumnFormula>
    </tableColumn>
    <tableColumn id="85" xr3:uid="{00000000-0010-0000-0000-000055000000}" name="How many are rental?27" dataDxfId="21" dataCellStyle="Comma"/>
    <tableColumn id="86" xr3:uid="{00000000-0010-0000-0000-000056000000}" name="How many are homeownership units?28" dataDxfId="20" dataCellStyle="Comma"/>
    <tableColumn id="87" xr3:uid="{00000000-0010-0000-0000-000057000000}" name="How many units of another ownership type are included in this project?29" dataDxfId="19" dataCellStyle="Comma"/>
    <tableColumn id="88" xr3:uid="{00000000-0010-0000-0000-000058000000}" name="Please describe.30"/>
    <tableColumn id="89" xr3:uid="{00000000-0010-0000-0000-000059000000}" name="Enter number of units: Less than or equal to 30% Area Median Income31" dataDxfId="18" dataCellStyle="Comma"/>
    <tableColumn id="90" xr3:uid="{00000000-0010-0000-0000-00005A000000}" name="Enter number of units: 31-60% Area Median Income32" dataDxfId="17" dataCellStyle="Comma"/>
    <tableColumn id="91" xr3:uid="{00000000-0010-0000-0000-00005B000000}" name="Enter number of units: 61-80% Area Median Income33" dataDxfId="16" dataCellStyle="Comma"/>
    <tableColumn id="92" xr3:uid="{00000000-0010-0000-0000-00005C000000}" name="Enter number of units: greater than or equal to 81% Area Median Income34" dataDxfId="15" dataCellStyle="Comma"/>
    <tableColumn id="93" xr3:uid="{00000000-0010-0000-0000-00005D000000}" name="Indicate other household characteristics targeted by this project.35" dataDxfId="14"/>
    <tableColumn id="94" xr3:uid="{00000000-0010-0000-0000-00005E000000}" name="How many commercial tenants are served by facility?"/>
    <tableColumn id="95" xr3:uid="{00000000-0010-0000-0000-00005F000000}" name="How many jobs created/maintained by tenants of this facility?"/>
    <tableColumn id="96" xr3:uid="{00000000-0010-0000-0000-000060000000}" name="List any partners that collaborated on this project.36" dataDxfId="13"/>
    <tableColumn id="97" xr3:uid="{00000000-0010-0000-0000-000061000000}" name="Is this project currently or in the process of becoming smoke-free?37"/>
    <tableColumn id="98" xr3:uid="{00000000-0010-0000-0000-000062000000}" name="Is this project located within one half (1/2) mile of major public transit with nearby services?38"/>
    <tableColumn id="99" xr3:uid="{00000000-0010-0000-0000-000063000000}" name="Do you plan to build the project to Passive House standards? (check one)39"/>
    <tableColumn id="100" xr3:uid="{00000000-0010-0000-0000-000064000000}" name="Does this project incorporate environmentally sustainable development or operating strategies?40"/>
    <tableColumn id="101" xr3:uid="{00000000-0010-0000-0000-000065000000}" name="Please specify these environmental strategies.41" dataDxfId="12"/>
    <tableColumn id="102" xr3:uid="{00000000-0010-0000-0000-000066000000}" name="Describe any other environmentally-sustainable development, integrated design, or operating strategies included in this project.42"/>
    <tableColumn id="103" xr3:uid="{00000000-0010-0000-0000-000067000000}" name="Indicate any PREDEVELOPMENT finance sources for this project.43" dataDxfId="11"/>
    <tableColumn id="104" xr3:uid="{00000000-0010-0000-0000-000068000000}" name="Please describe.44" dataDxfId="10"/>
    <tableColumn id="105" xr3:uid="{00000000-0010-0000-0000-000069000000}" name="Indicate any MUNICIPAL finance sources for this project.45" dataDxfId="9"/>
    <tableColumn id="106" xr3:uid="{00000000-0010-0000-0000-00006A000000}" name="Please describe.46" dataDxfId="8"/>
    <tableColumn id="107" xr3:uid="{00000000-0010-0000-0000-00006B000000}" name="Indicate any STATE finance sources for this project.47" dataDxfId="7"/>
    <tableColumn id="108" xr3:uid="{00000000-0010-0000-0000-00006C000000}" name="Please describe.48" dataDxfId="6"/>
    <tableColumn id="109" xr3:uid="{00000000-0010-0000-0000-00006D000000}" name="Indicate any FEDERAL finance sources for this project.49" dataDxfId="5"/>
    <tableColumn id="110" xr3:uid="{00000000-0010-0000-0000-00006E000000}" name="Please describe.50" dataDxfId="4"/>
    <tableColumn id="111" xr3:uid="{00000000-0010-0000-0000-00006F000000}" name="Indicate any PRIVATE finance sources for this project.51" dataDxfId="3"/>
    <tableColumn id="112" xr3:uid="{00000000-0010-0000-0000-000070000000}" name="Please describe the other financial institution(s).52" dataDxfId="2"/>
    <tableColumn id="113" xr3:uid="{00000000-0010-0000-0000-000071000000}" name="Please describe the other foundation(s).53" dataDxfId="1"/>
    <tableColumn id="114" xr3:uid="{00000000-0010-0000-0000-000072000000}" name="Please describe the other private source(s).5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9"/>
  <sheetViews>
    <sheetView tabSelected="1" topLeftCell="A2" workbookViewId="0">
      <pane xSplit="1" topLeftCell="B1" activePane="topRight" state="frozen"/>
      <selection pane="topRight" activeCell="D55" sqref="D55"/>
    </sheetView>
  </sheetViews>
  <sheetFormatPr defaultRowHeight="14.25" x14ac:dyDescent="0.45"/>
  <cols>
    <col min="1" max="3" width="44.86328125" customWidth="1"/>
    <col min="4" max="4" width="40.06640625" bestFit="1" customWidth="1"/>
    <col min="5" max="5" width="30.59765625" bestFit="1" customWidth="1"/>
    <col min="6" max="6" width="26.06640625" customWidth="1"/>
    <col min="7" max="7" width="25" customWidth="1"/>
    <col min="8" max="8" width="41.9296875" bestFit="1" customWidth="1"/>
    <col min="9" max="9" width="32.59765625" bestFit="1" customWidth="1"/>
    <col min="10" max="10" width="62.73046875" customWidth="1"/>
    <col min="11" max="11" width="44.86328125" customWidth="1"/>
    <col min="12" max="12" width="25.86328125" customWidth="1"/>
    <col min="13" max="13" width="31.33203125" customWidth="1"/>
    <col min="14" max="14" width="25" customWidth="1"/>
    <col min="15" max="15" width="22.33203125" customWidth="1"/>
    <col min="16" max="16" width="35.46484375" customWidth="1"/>
    <col min="17" max="17" width="29.9296875" customWidth="1"/>
    <col min="18" max="18" width="28.6640625" customWidth="1"/>
    <col min="19" max="19" width="29.33203125" customWidth="1"/>
    <col min="20" max="20" width="28.86328125" customWidth="1"/>
    <col min="21" max="21" width="25.265625" customWidth="1"/>
    <col min="22" max="22" width="19.265625" customWidth="1"/>
    <col min="23" max="24" width="28.19921875" customWidth="1"/>
    <col min="25" max="25" width="28.9296875" customWidth="1"/>
    <col min="26" max="26" width="18.73046875" bestFit="1" customWidth="1"/>
    <col min="27" max="27" width="27.86328125" customWidth="1"/>
    <col min="28" max="28" width="27.265625" customWidth="1"/>
    <col min="29" max="29" width="28.19921875" customWidth="1"/>
    <col min="30" max="30" width="24.59765625" customWidth="1"/>
    <col min="31" max="31" width="62" customWidth="1"/>
    <col min="32" max="32" width="23.19921875" customWidth="1"/>
    <col min="33" max="33" width="27.46484375" customWidth="1"/>
    <col min="34" max="34" width="48.86328125" customWidth="1"/>
    <col min="35" max="35" width="23.19921875" customWidth="1"/>
    <col min="36" max="36" width="31" customWidth="1"/>
    <col min="37" max="37" width="40.33203125" customWidth="1"/>
    <col min="38" max="38" width="24.46484375" customWidth="1"/>
    <col min="39" max="39" width="46.3984375" customWidth="1"/>
    <col min="40" max="40" width="73.3984375" customWidth="1"/>
    <col min="41" max="42" width="35.3984375" customWidth="1"/>
    <col min="43" max="43" width="43.53125" customWidth="1"/>
    <col min="44" max="44" width="32.19921875" customWidth="1"/>
    <col min="45" max="45" width="35.33203125" customWidth="1"/>
    <col min="46" max="46" width="37.796875" customWidth="1"/>
    <col min="47" max="47" width="36.265625" customWidth="1"/>
    <col min="48" max="48" width="34.19921875" customWidth="1"/>
    <col min="49" max="49" width="32.1328125" customWidth="1"/>
    <col min="50" max="50" width="35.06640625" customWidth="1"/>
    <col min="51" max="51" width="39" customWidth="1"/>
    <col min="52" max="52" width="37.265625" customWidth="1"/>
  </cols>
  <sheetData>
    <row r="1" spans="1:52" x14ac:dyDescent="0.45">
      <c r="A1" s="2" t="s">
        <v>413</v>
      </c>
    </row>
    <row r="2" spans="1:52" x14ac:dyDescent="0.45">
      <c r="A2" t="s">
        <v>415</v>
      </c>
    </row>
    <row r="3" spans="1:52" ht="71.25" x14ac:dyDescent="0.45">
      <c r="A3" t="s">
        <v>0</v>
      </c>
      <c r="B3" t="s">
        <v>1</v>
      </c>
      <c r="C3" t="s">
        <v>2</v>
      </c>
      <c r="D3" t="s">
        <v>3</v>
      </c>
      <c r="E3" t="s">
        <v>374</v>
      </c>
      <c r="F3" s="1" t="s">
        <v>375</v>
      </c>
      <c r="G3" s="1" t="s">
        <v>376</v>
      </c>
      <c r="H3" t="s">
        <v>377</v>
      </c>
      <c r="I3" t="s">
        <v>378</v>
      </c>
      <c r="J3" s="1" t="s">
        <v>4</v>
      </c>
      <c r="K3" s="1" t="s">
        <v>379</v>
      </c>
      <c r="L3" s="1" t="s">
        <v>5</v>
      </c>
      <c r="M3" s="1" t="s">
        <v>6</v>
      </c>
      <c r="N3" s="1" t="s">
        <v>7</v>
      </c>
      <c r="O3" s="1" t="s">
        <v>380</v>
      </c>
      <c r="P3" s="1" t="s">
        <v>381</v>
      </c>
      <c r="Q3" s="1" t="s">
        <v>8</v>
      </c>
      <c r="R3" s="1" t="s">
        <v>382</v>
      </c>
      <c r="S3" s="1" t="s">
        <v>9</v>
      </c>
      <c r="T3" s="1" t="s">
        <v>383</v>
      </c>
      <c r="U3" s="1" t="s">
        <v>384</v>
      </c>
      <c r="V3" s="1" t="s">
        <v>414</v>
      </c>
      <c r="W3" s="1" t="s">
        <v>385</v>
      </c>
      <c r="X3" s="1" t="s">
        <v>386</v>
      </c>
      <c r="Y3" s="1" t="s">
        <v>387</v>
      </c>
      <c r="Z3" s="1" t="s">
        <v>388</v>
      </c>
      <c r="AA3" s="6" t="s">
        <v>389</v>
      </c>
      <c r="AB3" s="6" t="s">
        <v>390</v>
      </c>
      <c r="AC3" s="6" t="s">
        <v>391</v>
      </c>
      <c r="AD3" s="6" t="s">
        <v>392</v>
      </c>
      <c r="AE3" s="1" t="s">
        <v>393</v>
      </c>
      <c r="AF3" s="1" t="s">
        <v>10</v>
      </c>
      <c r="AG3" s="1" t="s">
        <v>11</v>
      </c>
      <c r="AH3" s="1" t="s">
        <v>394</v>
      </c>
      <c r="AI3" s="1" t="s">
        <v>395</v>
      </c>
      <c r="AJ3" s="1" t="s">
        <v>396</v>
      </c>
      <c r="AK3" s="1" t="s">
        <v>397</v>
      </c>
      <c r="AL3" s="1" t="s">
        <v>398</v>
      </c>
      <c r="AM3" s="1" t="s">
        <v>399</v>
      </c>
      <c r="AN3" s="1" t="s">
        <v>400</v>
      </c>
      <c r="AO3" s="1" t="s">
        <v>401</v>
      </c>
      <c r="AP3" s="1" t="s">
        <v>402</v>
      </c>
      <c r="AQ3" s="1" t="s">
        <v>403</v>
      </c>
      <c r="AR3" s="1" t="s">
        <v>404</v>
      </c>
      <c r="AS3" s="1" t="s">
        <v>405</v>
      </c>
      <c r="AT3" s="1" t="s">
        <v>406</v>
      </c>
      <c r="AU3" s="1" t="s">
        <v>407</v>
      </c>
      <c r="AV3" s="1" t="s">
        <v>408</v>
      </c>
      <c r="AW3" s="1" t="s">
        <v>409</v>
      </c>
      <c r="AX3" s="1" t="s">
        <v>410</v>
      </c>
      <c r="AY3" s="1" t="s">
        <v>411</v>
      </c>
      <c r="AZ3" s="1" t="s">
        <v>412</v>
      </c>
    </row>
    <row r="4" spans="1:52" ht="213.75" x14ac:dyDescent="0.45">
      <c r="A4" t="s">
        <v>88</v>
      </c>
      <c r="B4" t="s">
        <v>89</v>
      </c>
      <c r="C4" s="1" t="s">
        <v>90</v>
      </c>
      <c r="D4" t="s">
        <v>30</v>
      </c>
      <c r="E4" t="s">
        <v>13</v>
      </c>
      <c r="F4" t="s">
        <v>31</v>
      </c>
      <c r="G4">
        <v>2025</v>
      </c>
      <c r="H4" t="s">
        <v>14</v>
      </c>
      <c r="J4" s="1" t="s">
        <v>91</v>
      </c>
      <c r="K4" s="1"/>
      <c r="L4" s="4">
        <v>16000</v>
      </c>
      <c r="M4" s="5">
        <v>78579000</v>
      </c>
      <c r="U4" s="4">
        <v>110</v>
      </c>
      <c r="V4" s="4">
        <f>Table1[[#This Row],[What is the total number of units for this project?26]]*1.61</f>
        <v>177.10000000000002</v>
      </c>
      <c r="W4" s="4">
        <v>66</v>
      </c>
      <c r="X4" s="4">
        <v>44</v>
      </c>
      <c r="Y4" s="4">
        <v>0</v>
      </c>
      <c r="AA4" s="4">
        <v>14</v>
      </c>
      <c r="AB4" s="4">
        <v>38</v>
      </c>
      <c r="AC4" s="4">
        <v>36</v>
      </c>
      <c r="AD4" s="4">
        <v>22</v>
      </c>
      <c r="AE4" s="1" t="s">
        <v>92</v>
      </c>
      <c r="AF4">
        <v>2</v>
      </c>
      <c r="AG4">
        <v>15</v>
      </c>
      <c r="AH4" s="1" t="s">
        <v>93</v>
      </c>
      <c r="AI4" t="s">
        <v>13</v>
      </c>
      <c r="AJ4" t="s">
        <v>16</v>
      </c>
      <c r="AK4" t="s">
        <v>13</v>
      </c>
      <c r="AL4" t="s">
        <v>16</v>
      </c>
      <c r="AM4" s="1" t="s">
        <v>17</v>
      </c>
      <c r="AN4" s="1"/>
      <c r="AO4" s="1" t="s">
        <v>54</v>
      </c>
      <c r="AP4" s="1"/>
      <c r="AQ4" s="1" t="s">
        <v>94</v>
      </c>
      <c r="AR4" s="1"/>
      <c r="AS4" s="1" t="s">
        <v>95</v>
      </c>
      <c r="AT4" s="1"/>
      <c r="AU4" s="1" t="s">
        <v>44</v>
      </c>
      <c r="AV4" s="1"/>
      <c r="AW4" s="1" t="s">
        <v>75</v>
      </c>
      <c r="AX4" s="1"/>
      <c r="AY4" s="1"/>
      <c r="AZ4" s="1"/>
    </row>
    <row r="5" spans="1:52" ht="185.25" x14ac:dyDescent="0.45">
      <c r="A5" t="s">
        <v>265</v>
      </c>
      <c r="B5" t="s">
        <v>266</v>
      </c>
      <c r="C5" s="1" t="s">
        <v>267</v>
      </c>
      <c r="D5" t="s">
        <v>30</v>
      </c>
      <c r="E5" t="s">
        <v>13</v>
      </c>
      <c r="F5" t="s">
        <v>31</v>
      </c>
      <c r="G5">
        <v>2024</v>
      </c>
      <c r="H5" t="s">
        <v>48</v>
      </c>
      <c r="J5" s="1" t="s">
        <v>268</v>
      </c>
      <c r="K5" s="1"/>
      <c r="L5" s="4">
        <v>24000</v>
      </c>
      <c r="M5" s="5">
        <v>6500000</v>
      </c>
      <c r="U5" s="4">
        <v>6</v>
      </c>
      <c r="V5" s="4">
        <f>Table1[[#This Row],[What is the total number of units for this project?26]]*1.61</f>
        <v>9.66</v>
      </c>
      <c r="W5" s="4">
        <v>6</v>
      </c>
      <c r="X5" s="4">
        <v>0</v>
      </c>
      <c r="Y5" s="4">
        <v>0</v>
      </c>
      <c r="AA5" s="4">
        <v>2</v>
      </c>
      <c r="AB5" s="4">
        <v>2</v>
      </c>
      <c r="AC5" s="4">
        <v>2</v>
      </c>
      <c r="AD5" s="4">
        <v>0</v>
      </c>
      <c r="AE5" s="1" t="s">
        <v>165</v>
      </c>
      <c r="AF5">
        <v>6</v>
      </c>
      <c r="AG5">
        <v>18</v>
      </c>
      <c r="AH5" s="1" t="s">
        <v>269</v>
      </c>
      <c r="AI5" t="s">
        <v>16</v>
      </c>
      <c r="AJ5" t="s">
        <v>16</v>
      </c>
      <c r="AK5" t="s">
        <v>38</v>
      </c>
      <c r="AL5" t="s">
        <v>16</v>
      </c>
      <c r="AM5" s="1" t="s">
        <v>270</v>
      </c>
      <c r="AN5" s="1"/>
      <c r="AO5" s="1" t="s">
        <v>271</v>
      </c>
      <c r="AP5" s="1" t="s">
        <v>272</v>
      </c>
      <c r="AQ5" s="1" t="s">
        <v>72</v>
      </c>
      <c r="AR5" s="1"/>
      <c r="AS5" s="1" t="s">
        <v>273</v>
      </c>
      <c r="AT5" s="1"/>
      <c r="AU5" s="1" t="s">
        <v>85</v>
      </c>
      <c r="AV5" s="1"/>
      <c r="AW5" s="1" t="s">
        <v>163</v>
      </c>
      <c r="AX5" s="1"/>
      <c r="AY5" s="1" t="s">
        <v>274</v>
      </c>
      <c r="AZ5" s="1"/>
    </row>
    <row r="6" spans="1:52" ht="242.25" x14ac:dyDescent="0.45">
      <c r="A6" t="s">
        <v>164</v>
      </c>
      <c r="B6" t="s">
        <v>166</v>
      </c>
      <c r="C6" s="1" t="s">
        <v>167</v>
      </c>
      <c r="D6" t="s">
        <v>30</v>
      </c>
      <c r="E6" t="s">
        <v>13</v>
      </c>
      <c r="F6" t="s">
        <v>84</v>
      </c>
      <c r="G6">
        <v>2023</v>
      </c>
      <c r="H6" t="s">
        <v>14</v>
      </c>
      <c r="J6" s="1" t="s">
        <v>136</v>
      </c>
      <c r="K6" s="1"/>
      <c r="L6" s="4">
        <v>4000</v>
      </c>
      <c r="M6" s="5">
        <v>22200000</v>
      </c>
      <c r="U6" s="4">
        <v>35</v>
      </c>
      <c r="V6" s="4">
        <f>Table1[[#This Row],[What is the total number of units for this project?26]]*1.61</f>
        <v>56.35</v>
      </c>
      <c r="W6" s="4">
        <v>35</v>
      </c>
      <c r="X6" s="4">
        <v>0</v>
      </c>
      <c r="Y6" s="4">
        <v>0</v>
      </c>
      <c r="AA6" s="4">
        <v>8</v>
      </c>
      <c r="AB6" s="4">
        <v>27</v>
      </c>
      <c r="AC6" s="4">
        <v>0</v>
      </c>
      <c r="AD6" s="4">
        <v>0</v>
      </c>
      <c r="AE6" s="1" t="s">
        <v>15</v>
      </c>
      <c r="AF6">
        <v>3</v>
      </c>
      <c r="AG6">
        <v>10</v>
      </c>
      <c r="AH6" s="1"/>
      <c r="AI6" t="s">
        <v>16</v>
      </c>
      <c r="AJ6" t="s">
        <v>16</v>
      </c>
      <c r="AK6" t="s">
        <v>13</v>
      </c>
      <c r="AL6" t="s">
        <v>16</v>
      </c>
      <c r="AM6" s="1" t="s">
        <v>81</v>
      </c>
      <c r="AN6" s="1"/>
      <c r="AO6" s="1" t="s">
        <v>168</v>
      </c>
      <c r="AP6" s="1"/>
      <c r="AQ6" s="1" t="s">
        <v>72</v>
      </c>
      <c r="AR6" s="1"/>
      <c r="AS6" s="1" t="s">
        <v>169</v>
      </c>
      <c r="AT6" s="1"/>
      <c r="AU6" s="1" t="s">
        <v>69</v>
      </c>
      <c r="AV6" s="1"/>
      <c r="AW6" s="1" t="s">
        <v>170</v>
      </c>
      <c r="AX6" s="1" t="s">
        <v>171</v>
      </c>
      <c r="AY6" s="1"/>
      <c r="AZ6" s="1" t="s">
        <v>172</v>
      </c>
    </row>
    <row r="7" spans="1:52" ht="242.25" x14ac:dyDescent="0.45">
      <c r="A7" t="s">
        <v>96</v>
      </c>
      <c r="B7" t="s">
        <v>97</v>
      </c>
      <c r="C7" s="1" t="s">
        <v>98</v>
      </c>
      <c r="D7" t="s">
        <v>30</v>
      </c>
      <c r="E7" t="s">
        <v>13</v>
      </c>
      <c r="F7" t="s">
        <v>31</v>
      </c>
      <c r="G7">
        <v>2025</v>
      </c>
      <c r="H7" t="s">
        <v>99</v>
      </c>
      <c r="J7" s="1" t="s">
        <v>32</v>
      </c>
      <c r="K7" s="1"/>
      <c r="L7" s="4">
        <v>10000</v>
      </c>
      <c r="M7" s="5">
        <v>30000000</v>
      </c>
      <c r="U7" s="4">
        <v>63</v>
      </c>
      <c r="V7" s="4">
        <f>Table1[[#This Row],[What is the total number of units for this project?26]]*1.61</f>
        <v>101.43</v>
      </c>
      <c r="W7" s="4">
        <v>63</v>
      </c>
      <c r="X7" s="4">
        <v>0</v>
      </c>
      <c r="Y7" s="4">
        <v>0</v>
      </c>
      <c r="AA7" s="4">
        <v>8</v>
      </c>
      <c r="AB7" s="4">
        <v>49</v>
      </c>
      <c r="AC7" s="4">
        <v>6</v>
      </c>
      <c r="AD7" s="4">
        <v>0</v>
      </c>
      <c r="AE7" s="1" t="s">
        <v>100</v>
      </c>
      <c r="AF7">
        <v>2</v>
      </c>
      <c r="AG7">
        <v>6</v>
      </c>
      <c r="AH7" s="1" t="s">
        <v>101</v>
      </c>
      <c r="AI7" t="s">
        <v>16</v>
      </c>
      <c r="AJ7" t="s">
        <v>16</v>
      </c>
      <c r="AK7" t="s">
        <v>16</v>
      </c>
      <c r="AL7" t="s">
        <v>16</v>
      </c>
      <c r="AM7" s="1" t="s">
        <v>79</v>
      </c>
      <c r="AN7" s="1"/>
      <c r="AO7" s="1" t="s">
        <v>42</v>
      </c>
      <c r="AP7" s="1"/>
      <c r="AQ7" s="1" t="s">
        <v>102</v>
      </c>
      <c r="AR7" s="1" t="s">
        <v>103</v>
      </c>
      <c r="AS7" s="1" t="s">
        <v>104</v>
      </c>
      <c r="AT7" s="1"/>
      <c r="AU7" s="1" t="s">
        <v>44</v>
      </c>
      <c r="AV7" s="1"/>
      <c r="AW7" s="1" t="s">
        <v>61</v>
      </c>
      <c r="AX7" s="1" t="s">
        <v>105</v>
      </c>
      <c r="AY7" s="1"/>
      <c r="AZ7" s="1"/>
    </row>
    <row r="8" spans="1:52" ht="270.75" x14ac:dyDescent="0.45">
      <c r="A8" t="s">
        <v>96</v>
      </c>
      <c r="B8" t="s">
        <v>115</v>
      </c>
      <c r="C8" s="1" t="s">
        <v>116</v>
      </c>
      <c r="D8" t="s">
        <v>30</v>
      </c>
      <c r="E8" t="s">
        <v>13</v>
      </c>
      <c r="F8" t="s">
        <v>47</v>
      </c>
      <c r="G8">
        <v>2021</v>
      </c>
      <c r="H8" t="s">
        <v>14</v>
      </c>
      <c r="J8" s="1" t="s">
        <v>32</v>
      </c>
      <c r="K8" s="1"/>
      <c r="L8" s="4">
        <v>24000</v>
      </c>
      <c r="M8" s="5">
        <v>46000000</v>
      </c>
      <c r="N8">
        <v>36</v>
      </c>
      <c r="O8">
        <v>16</v>
      </c>
      <c r="P8">
        <v>5</v>
      </c>
      <c r="Q8">
        <v>5</v>
      </c>
      <c r="R8">
        <v>63</v>
      </c>
      <c r="S8">
        <v>4</v>
      </c>
      <c r="T8">
        <v>32</v>
      </c>
      <c r="U8" s="4">
        <v>89</v>
      </c>
      <c r="V8" s="4">
        <f>Table1[[#This Row],[What is the total number of units for this project?26]]*1.61</f>
        <v>143.29000000000002</v>
      </c>
      <c r="W8" s="4">
        <v>80</v>
      </c>
      <c r="X8" s="4">
        <v>9</v>
      </c>
      <c r="Y8" s="4">
        <v>0</v>
      </c>
      <c r="AA8" s="4">
        <v>8</v>
      </c>
      <c r="AB8" s="4">
        <v>36</v>
      </c>
      <c r="AC8" s="4">
        <v>36</v>
      </c>
      <c r="AD8" s="4">
        <v>9</v>
      </c>
      <c r="AE8" s="1" t="s">
        <v>117</v>
      </c>
      <c r="AF8">
        <v>6</v>
      </c>
      <c r="AG8">
        <v>35</v>
      </c>
      <c r="AH8" s="1" t="s">
        <v>118</v>
      </c>
      <c r="AI8" t="s">
        <v>16</v>
      </c>
      <c r="AJ8" t="s">
        <v>16</v>
      </c>
      <c r="AK8" t="s">
        <v>13</v>
      </c>
      <c r="AL8" t="s">
        <v>16</v>
      </c>
      <c r="AM8" s="1" t="s">
        <v>23</v>
      </c>
      <c r="AN8" s="1"/>
      <c r="AO8" s="1" t="s">
        <v>64</v>
      </c>
      <c r="AP8" s="1"/>
      <c r="AQ8" s="1" t="s">
        <v>24</v>
      </c>
      <c r="AR8" s="1"/>
      <c r="AS8" s="1" t="s">
        <v>119</v>
      </c>
      <c r="AT8" s="1"/>
      <c r="AU8" s="1" t="s">
        <v>120</v>
      </c>
      <c r="AV8" s="1"/>
      <c r="AW8" s="1" t="s">
        <v>121</v>
      </c>
      <c r="AX8" s="1" t="s">
        <v>70</v>
      </c>
      <c r="AY8" s="1"/>
      <c r="AZ8" s="1"/>
    </row>
    <row r="9" spans="1:52" ht="114" x14ac:dyDescent="0.45">
      <c r="A9" t="s">
        <v>96</v>
      </c>
      <c r="B9" t="s">
        <v>134</v>
      </c>
      <c r="C9" s="1" t="s">
        <v>135</v>
      </c>
      <c r="D9" t="s">
        <v>30</v>
      </c>
      <c r="E9" t="s">
        <v>16</v>
      </c>
      <c r="F9" t="s">
        <v>47</v>
      </c>
      <c r="G9">
        <v>2021</v>
      </c>
      <c r="H9" t="s">
        <v>37</v>
      </c>
      <c r="J9" s="1" t="s">
        <v>136</v>
      </c>
      <c r="K9" s="1"/>
      <c r="L9" s="4">
        <v>800</v>
      </c>
      <c r="M9" s="5">
        <v>18475743</v>
      </c>
      <c r="N9">
        <v>89</v>
      </c>
      <c r="O9" t="s">
        <v>50</v>
      </c>
      <c r="P9">
        <v>3</v>
      </c>
      <c r="Q9" t="s">
        <v>50</v>
      </c>
      <c r="R9" t="s">
        <v>50</v>
      </c>
      <c r="S9" t="s">
        <v>50</v>
      </c>
      <c r="T9" t="s">
        <v>50</v>
      </c>
      <c r="U9" s="4">
        <v>56</v>
      </c>
      <c r="V9" s="4">
        <f>Table1[[#This Row],[What is the total number of units for this project?26]]*1.61</f>
        <v>90.160000000000011</v>
      </c>
      <c r="W9" s="4">
        <v>56</v>
      </c>
      <c r="X9" s="4">
        <v>0</v>
      </c>
      <c r="Y9" s="4">
        <v>0</v>
      </c>
      <c r="AA9" s="4">
        <v>28</v>
      </c>
      <c r="AB9" s="4">
        <v>28</v>
      </c>
      <c r="AC9" s="4">
        <v>0</v>
      </c>
      <c r="AD9" s="4">
        <v>0</v>
      </c>
      <c r="AE9" s="1" t="s">
        <v>137</v>
      </c>
      <c r="AF9">
        <v>1</v>
      </c>
      <c r="AG9">
        <v>5</v>
      </c>
      <c r="AH9" s="1" t="s">
        <v>19</v>
      </c>
      <c r="AI9" t="s">
        <v>16</v>
      </c>
      <c r="AJ9" t="s">
        <v>16</v>
      </c>
      <c r="AK9" t="s">
        <v>13</v>
      </c>
      <c r="AL9" t="s">
        <v>16</v>
      </c>
      <c r="AM9" s="1" t="s">
        <v>39</v>
      </c>
      <c r="AN9" s="1"/>
      <c r="AO9" s="1" t="s">
        <v>138</v>
      </c>
      <c r="AP9" s="1"/>
      <c r="AQ9" s="1" t="s">
        <v>62</v>
      </c>
      <c r="AR9" s="1" t="s">
        <v>139</v>
      </c>
      <c r="AS9" s="1" t="s">
        <v>140</v>
      </c>
      <c r="AT9" s="1"/>
      <c r="AU9" s="1" t="s">
        <v>40</v>
      </c>
      <c r="AV9" s="1"/>
      <c r="AW9" s="1" t="s">
        <v>141</v>
      </c>
      <c r="AX9" s="1"/>
      <c r="AY9" s="1"/>
      <c r="AZ9" s="1" t="s">
        <v>142</v>
      </c>
    </row>
    <row r="10" spans="1:52" ht="270.75" x14ac:dyDescent="0.45">
      <c r="A10" t="s">
        <v>370</v>
      </c>
      <c r="B10" t="s">
        <v>371</v>
      </c>
      <c r="C10" s="1" t="s">
        <v>372</v>
      </c>
      <c r="D10" t="s">
        <v>30</v>
      </c>
      <c r="E10" t="s">
        <v>13</v>
      </c>
      <c r="F10" t="s">
        <v>84</v>
      </c>
      <c r="G10">
        <v>2025</v>
      </c>
      <c r="H10" t="s">
        <v>99</v>
      </c>
      <c r="J10" s="1" t="s">
        <v>268</v>
      </c>
      <c r="K10" s="1"/>
      <c r="L10" s="4">
        <v>75000</v>
      </c>
      <c r="M10" s="5">
        <v>10000000</v>
      </c>
      <c r="U10" s="4">
        <v>75</v>
      </c>
      <c r="V10" s="4">
        <f>Table1[[#This Row],[What is the total number of units for this project?26]]*1.61</f>
        <v>120.75000000000001</v>
      </c>
      <c r="W10" s="4">
        <v>75</v>
      </c>
      <c r="X10" s="4">
        <v>0</v>
      </c>
      <c r="Y10" s="4">
        <v>0</v>
      </c>
      <c r="AA10" s="4">
        <v>25</v>
      </c>
      <c r="AB10" s="4">
        <v>20</v>
      </c>
      <c r="AC10" s="4">
        <v>20</v>
      </c>
      <c r="AD10" s="4">
        <v>10</v>
      </c>
      <c r="AE10" s="1" t="s">
        <v>373</v>
      </c>
      <c r="AF10">
        <v>10</v>
      </c>
      <c r="AG10">
        <v>500</v>
      </c>
      <c r="AH10" s="1"/>
      <c r="AI10" t="s">
        <v>16</v>
      </c>
      <c r="AJ10" t="s">
        <v>16</v>
      </c>
      <c r="AK10" t="s">
        <v>16</v>
      </c>
      <c r="AL10" t="s">
        <v>16</v>
      </c>
      <c r="AM10" s="1" t="s">
        <v>23</v>
      </c>
      <c r="AN10" s="1"/>
      <c r="AO10" s="1"/>
      <c r="AP10" s="1"/>
      <c r="AQ10" s="1"/>
      <c r="AR10" s="1"/>
      <c r="AS10" s="1"/>
      <c r="AT10" s="1"/>
      <c r="AU10" s="1"/>
      <c r="AV10" s="1"/>
      <c r="AW10" s="1"/>
      <c r="AX10" s="1"/>
      <c r="AY10" s="1"/>
      <c r="AZ10" s="1"/>
    </row>
    <row r="11" spans="1:52" ht="71.25" x14ac:dyDescent="0.45">
      <c r="A11" t="s">
        <v>41</v>
      </c>
      <c r="B11" t="s">
        <v>45</v>
      </c>
      <c r="C11" s="1" t="s">
        <v>46</v>
      </c>
      <c r="D11" t="s">
        <v>30</v>
      </c>
      <c r="E11" t="s">
        <v>13</v>
      </c>
      <c r="F11" t="s">
        <v>47</v>
      </c>
      <c r="G11">
        <v>2021</v>
      </c>
      <c r="H11" t="s">
        <v>48</v>
      </c>
      <c r="J11" s="1" t="s">
        <v>49</v>
      </c>
      <c r="K11" s="1"/>
      <c r="L11" s="4">
        <v>1030</v>
      </c>
      <c r="M11" s="5">
        <v>63650307</v>
      </c>
      <c r="N11">
        <v>32</v>
      </c>
      <c r="O11" t="s">
        <v>50</v>
      </c>
      <c r="P11">
        <v>4</v>
      </c>
      <c r="Q11" t="s">
        <v>50</v>
      </c>
      <c r="R11">
        <v>63</v>
      </c>
      <c r="S11">
        <v>6</v>
      </c>
      <c r="T11">
        <v>40</v>
      </c>
      <c r="U11" s="4">
        <v>97</v>
      </c>
      <c r="V11" s="4">
        <f>Table1[[#This Row],[What is the total number of units for this project?26]]*1.61</f>
        <v>156.17000000000002</v>
      </c>
      <c r="W11" s="4">
        <v>97</v>
      </c>
      <c r="X11" s="4">
        <v>0</v>
      </c>
      <c r="Y11" s="4">
        <v>0</v>
      </c>
      <c r="AA11" s="4">
        <v>38</v>
      </c>
      <c r="AB11" s="4">
        <v>31</v>
      </c>
      <c r="AC11" s="4">
        <v>13</v>
      </c>
      <c r="AD11" s="4">
        <v>15</v>
      </c>
      <c r="AE11" s="1" t="s">
        <v>51</v>
      </c>
      <c r="AF11">
        <v>0</v>
      </c>
      <c r="AG11">
        <v>0</v>
      </c>
      <c r="AH11" s="1" t="s">
        <v>52</v>
      </c>
      <c r="AI11" t="s">
        <v>16</v>
      </c>
      <c r="AJ11" t="s">
        <v>16</v>
      </c>
      <c r="AK11" t="s">
        <v>13</v>
      </c>
      <c r="AL11" t="s">
        <v>16</v>
      </c>
      <c r="AM11" s="1" t="s">
        <v>53</v>
      </c>
      <c r="AN11" s="1"/>
      <c r="AO11" s="1" t="s">
        <v>54</v>
      </c>
      <c r="AP11" s="1"/>
      <c r="AQ11" s="1" t="s">
        <v>34</v>
      </c>
      <c r="AR11" s="1"/>
      <c r="AS11" s="1" t="s">
        <v>55</v>
      </c>
      <c r="AT11" s="1"/>
      <c r="AU11" s="1" t="s">
        <v>40</v>
      </c>
      <c r="AV11" s="1"/>
      <c r="AW11" s="1"/>
      <c r="AX11" s="1"/>
      <c r="AY11" s="1"/>
      <c r="AZ11" s="1"/>
    </row>
    <row r="12" spans="1:52" ht="57" x14ac:dyDescent="0.45">
      <c r="A12" t="s">
        <v>71</v>
      </c>
      <c r="B12" t="s">
        <v>200</v>
      </c>
      <c r="C12" s="1" t="s">
        <v>201</v>
      </c>
      <c r="D12" t="s">
        <v>30</v>
      </c>
      <c r="E12" t="s">
        <v>13</v>
      </c>
      <c r="F12" t="s">
        <v>31</v>
      </c>
      <c r="G12">
        <v>2023</v>
      </c>
      <c r="H12" t="s">
        <v>48</v>
      </c>
      <c r="J12" s="1" t="s">
        <v>49</v>
      </c>
      <c r="K12" s="1"/>
      <c r="L12" s="4">
        <v>24000</v>
      </c>
      <c r="M12" s="5">
        <v>41000000</v>
      </c>
      <c r="U12" s="4">
        <v>91</v>
      </c>
      <c r="V12" s="4">
        <f>Table1[[#This Row],[What is the total number of units for this project?26]]*1.61</f>
        <v>146.51000000000002</v>
      </c>
      <c r="W12" s="4">
        <v>91</v>
      </c>
      <c r="X12" s="4">
        <v>0</v>
      </c>
      <c r="Y12" s="4">
        <v>0</v>
      </c>
      <c r="AA12" s="4">
        <v>16</v>
      </c>
      <c r="AB12" s="4">
        <v>69</v>
      </c>
      <c r="AC12" s="4">
        <v>0</v>
      </c>
      <c r="AD12" s="4">
        <v>6</v>
      </c>
      <c r="AE12" s="1" t="s">
        <v>202</v>
      </c>
      <c r="AF12">
        <v>1</v>
      </c>
      <c r="AG12">
        <v>3</v>
      </c>
      <c r="AH12" s="1" t="s">
        <v>203</v>
      </c>
      <c r="AI12" t="s">
        <v>16</v>
      </c>
      <c r="AJ12" t="s">
        <v>16</v>
      </c>
      <c r="AK12" t="s">
        <v>38</v>
      </c>
      <c r="AL12" t="s">
        <v>16</v>
      </c>
      <c r="AM12" s="1" t="s">
        <v>53</v>
      </c>
      <c r="AN12" s="1"/>
      <c r="AO12" s="1" t="s">
        <v>19</v>
      </c>
      <c r="AP12" s="1"/>
      <c r="AQ12" s="1" t="s">
        <v>204</v>
      </c>
      <c r="AR12" s="1"/>
      <c r="AS12" s="1" t="s">
        <v>205</v>
      </c>
      <c r="AT12" s="1"/>
      <c r="AU12" s="1" t="s">
        <v>44</v>
      </c>
      <c r="AV12" s="1"/>
      <c r="AW12" s="1" t="s">
        <v>61</v>
      </c>
      <c r="AX12" s="1" t="s">
        <v>206</v>
      </c>
      <c r="AY12" s="1"/>
      <c r="AZ12" s="1"/>
    </row>
    <row r="13" spans="1:52" ht="156.75" x14ac:dyDescent="0.45">
      <c r="A13" t="s">
        <v>122</v>
      </c>
      <c r="B13" t="s">
        <v>124</v>
      </c>
      <c r="C13" s="1" t="s">
        <v>125</v>
      </c>
      <c r="D13" t="s">
        <v>30</v>
      </c>
      <c r="E13" t="s">
        <v>13</v>
      </c>
      <c r="F13" t="s">
        <v>21</v>
      </c>
      <c r="G13">
        <v>2023</v>
      </c>
      <c r="H13" t="s">
        <v>48</v>
      </c>
      <c r="J13" s="1" t="s">
        <v>126</v>
      </c>
      <c r="K13" s="1" t="s">
        <v>127</v>
      </c>
      <c r="L13" s="4">
        <v>38000</v>
      </c>
      <c r="M13" s="5">
        <v>130000000</v>
      </c>
      <c r="U13" s="4">
        <v>300</v>
      </c>
      <c r="V13" s="4">
        <f>Table1[[#This Row],[What is the total number of units for this project?26]]*1.61</f>
        <v>483.00000000000006</v>
      </c>
      <c r="W13" s="4">
        <v>300</v>
      </c>
      <c r="X13" s="4">
        <v>0</v>
      </c>
      <c r="Y13" s="4">
        <v>0</v>
      </c>
      <c r="AA13" s="4">
        <v>30</v>
      </c>
      <c r="AB13" s="4">
        <v>150</v>
      </c>
      <c r="AC13" s="4">
        <v>31</v>
      </c>
      <c r="AD13" s="4">
        <v>89</v>
      </c>
      <c r="AE13" s="1" t="s">
        <v>128</v>
      </c>
      <c r="AF13">
        <v>7</v>
      </c>
      <c r="AG13">
        <v>90</v>
      </c>
      <c r="AH13" s="1"/>
      <c r="AI13" t="s">
        <v>16</v>
      </c>
      <c r="AJ13" t="s">
        <v>16</v>
      </c>
      <c r="AK13" t="s">
        <v>13</v>
      </c>
      <c r="AL13" t="s">
        <v>16</v>
      </c>
      <c r="AM13" s="1" t="s">
        <v>129</v>
      </c>
      <c r="AN13" s="1" t="s">
        <v>130</v>
      </c>
      <c r="AO13" s="1" t="s">
        <v>18</v>
      </c>
      <c r="AP13" s="1"/>
      <c r="AQ13" s="1" t="s">
        <v>131</v>
      </c>
      <c r="AR13" s="1"/>
      <c r="AS13" s="1" t="s">
        <v>132</v>
      </c>
      <c r="AT13" s="1"/>
      <c r="AU13" s="1" t="s">
        <v>44</v>
      </c>
      <c r="AV13" s="1"/>
      <c r="AW13" s="1" t="s">
        <v>133</v>
      </c>
      <c r="AX13" s="1"/>
      <c r="AY13" s="1"/>
      <c r="AZ13" s="1"/>
    </row>
    <row r="14" spans="1:52" ht="185.25" x14ac:dyDescent="0.45">
      <c r="A14" t="s">
        <v>341</v>
      </c>
      <c r="B14" t="s">
        <v>342</v>
      </c>
      <c r="C14" s="1" t="s">
        <v>343</v>
      </c>
      <c r="D14" t="s">
        <v>30</v>
      </c>
      <c r="E14" t="s">
        <v>16</v>
      </c>
      <c r="F14" t="s">
        <v>47</v>
      </c>
      <c r="G14">
        <v>2021</v>
      </c>
      <c r="H14" t="s">
        <v>14</v>
      </c>
      <c r="J14" s="1" t="s">
        <v>190</v>
      </c>
      <c r="K14" s="1" t="s">
        <v>344</v>
      </c>
      <c r="L14" s="4">
        <v>2500</v>
      </c>
      <c r="M14" s="5">
        <v>27175000</v>
      </c>
      <c r="N14">
        <v>7</v>
      </c>
      <c r="O14" t="s">
        <v>50</v>
      </c>
      <c r="P14">
        <v>2</v>
      </c>
      <c r="Q14" t="s">
        <v>50</v>
      </c>
      <c r="R14" t="s">
        <v>50</v>
      </c>
      <c r="S14" t="s">
        <v>50</v>
      </c>
      <c r="T14" t="s">
        <v>50</v>
      </c>
      <c r="U14" s="4">
        <v>48</v>
      </c>
      <c r="V14" s="4">
        <f>Table1[[#This Row],[What is the total number of units for this project?26]]*1.61</f>
        <v>77.28</v>
      </c>
      <c r="W14" s="4">
        <v>48</v>
      </c>
      <c r="X14" s="4">
        <v>0</v>
      </c>
      <c r="Y14" s="4">
        <v>0</v>
      </c>
      <c r="AA14" s="4">
        <v>16</v>
      </c>
      <c r="AB14" s="4">
        <v>32</v>
      </c>
      <c r="AC14" s="4">
        <v>0</v>
      </c>
      <c r="AD14" s="4">
        <v>0</v>
      </c>
      <c r="AE14" s="1" t="s">
        <v>51</v>
      </c>
      <c r="AF14">
        <v>1</v>
      </c>
      <c r="AG14">
        <v>0</v>
      </c>
      <c r="AH14" s="1"/>
      <c r="AI14" t="s">
        <v>16</v>
      </c>
      <c r="AJ14" t="s">
        <v>16</v>
      </c>
      <c r="AK14" t="s">
        <v>13</v>
      </c>
      <c r="AL14" t="s">
        <v>16</v>
      </c>
      <c r="AM14" s="1" t="s">
        <v>77</v>
      </c>
      <c r="AN14" s="1"/>
      <c r="AO14" s="1" t="s">
        <v>54</v>
      </c>
      <c r="AP14" s="1"/>
      <c r="AQ14" s="1" t="s">
        <v>72</v>
      </c>
      <c r="AR14" s="1"/>
      <c r="AS14" s="1" t="s">
        <v>74</v>
      </c>
      <c r="AT14" s="1"/>
      <c r="AU14" s="1" t="s">
        <v>44</v>
      </c>
      <c r="AV14" s="1"/>
      <c r="AW14" s="1" t="s">
        <v>345</v>
      </c>
      <c r="AX14" s="1"/>
      <c r="AY14" s="1"/>
      <c r="AZ14" s="1" t="s">
        <v>346</v>
      </c>
    </row>
    <row r="15" spans="1:52" ht="270.75" x14ac:dyDescent="0.45">
      <c r="A15" t="s">
        <v>86</v>
      </c>
      <c r="B15" t="s">
        <v>174</v>
      </c>
      <c r="C15" s="1" t="s">
        <v>175</v>
      </c>
      <c r="D15" t="s">
        <v>30</v>
      </c>
      <c r="E15" t="s">
        <v>13</v>
      </c>
      <c r="F15" t="s">
        <v>31</v>
      </c>
      <c r="G15">
        <v>2024</v>
      </c>
      <c r="H15" t="s">
        <v>14</v>
      </c>
      <c r="J15" s="1" t="s">
        <v>176</v>
      </c>
      <c r="K15" s="1"/>
      <c r="L15" s="4">
        <v>5607</v>
      </c>
      <c r="M15" s="5">
        <v>8400000</v>
      </c>
      <c r="U15" s="4">
        <v>11</v>
      </c>
      <c r="V15" s="4">
        <f>Table1[[#This Row],[What is the total number of units for this project?26]]*1.61</f>
        <v>17.71</v>
      </c>
      <c r="W15" s="4">
        <v>11</v>
      </c>
      <c r="X15" s="4">
        <v>0</v>
      </c>
      <c r="Y15" s="4">
        <v>0</v>
      </c>
      <c r="AA15" s="4">
        <v>0</v>
      </c>
      <c r="AB15" s="4">
        <v>8</v>
      </c>
      <c r="AC15" s="4">
        <v>0</v>
      </c>
      <c r="AD15" s="4">
        <v>3</v>
      </c>
      <c r="AE15" s="1" t="s">
        <v>177</v>
      </c>
      <c r="AF15">
        <v>0</v>
      </c>
      <c r="AG15">
        <v>4</v>
      </c>
      <c r="AH15" s="1" t="s">
        <v>178</v>
      </c>
      <c r="AI15" t="s">
        <v>16</v>
      </c>
      <c r="AJ15" t="s">
        <v>16</v>
      </c>
      <c r="AK15" t="s">
        <v>13</v>
      </c>
      <c r="AL15" t="s">
        <v>16</v>
      </c>
      <c r="AM15" s="1" t="s">
        <v>23</v>
      </c>
      <c r="AN15" s="1"/>
      <c r="AO15" s="1" t="s">
        <v>67</v>
      </c>
      <c r="AP15" s="1">
        <v>99</v>
      </c>
      <c r="AQ15" s="1" t="s">
        <v>68</v>
      </c>
      <c r="AR15" s="1"/>
      <c r="AS15" s="1" t="s">
        <v>19</v>
      </c>
      <c r="AT15" s="1"/>
      <c r="AU15" s="1" t="s">
        <v>19</v>
      </c>
      <c r="AV15" s="1"/>
      <c r="AW15" s="1" t="s">
        <v>87</v>
      </c>
      <c r="AX15" s="1"/>
      <c r="AY15" s="1" t="s">
        <v>179</v>
      </c>
      <c r="AZ15" s="1" t="s">
        <v>180</v>
      </c>
    </row>
    <row r="16" spans="1:52" ht="71.25" x14ac:dyDescent="0.45">
      <c r="A16" t="s">
        <v>86</v>
      </c>
      <c r="B16" t="s">
        <v>188</v>
      </c>
      <c r="C16" s="1" t="s">
        <v>189</v>
      </c>
      <c r="D16" t="s">
        <v>30</v>
      </c>
      <c r="E16" t="s">
        <v>13</v>
      </c>
      <c r="F16" t="s">
        <v>47</v>
      </c>
      <c r="G16">
        <v>2021</v>
      </c>
      <c r="H16" t="s">
        <v>37</v>
      </c>
      <c r="J16" s="1" t="s">
        <v>190</v>
      </c>
      <c r="K16" s="1" t="s">
        <v>191</v>
      </c>
      <c r="L16" s="4">
        <v>2184</v>
      </c>
      <c r="M16" s="5">
        <v>1385000</v>
      </c>
      <c r="N16" t="s">
        <v>50</v>
      </c>
      <c r="O16" t="s">
        <v>50</v>
      </c>
      <c r="P16" t="s">
        <v>50</v>
      </c>
      <c r="Q16" t="s">
        <v>50</v>
      </c>
      <c r="R16" t="s">
        <v>50</v>
      </c>
      <c r="S16" t="s">
        <v>50</v>
      </c>
      <c r="T16" t="s">
        <v>50</v>
      </c>
      <c r="U16" s="4">
        <v>6</v>
      </c>
      <c r="V16" s="4">
        <f>Table1[[#This Row],[What is the total number of units for this project?26]]*1.61</f>
        <v>9.66</v>
      </c>
      <c r="W16" s="4">
        <v>6</v>
      </c>
      <c r="X16" s="4">
        <v>0</v>
      </c>
      <c r="Y16" s="4">
        <v>0</v>
      </c>
      <c r="AA16" s="4">
        <v>6</v>
      </c>
      <c r="AB16" s="4">
        <v>0</v>
      </c>
      <c r="AC16" s="4">
        <v>0</v>
      </c>
      <c r="AD16" s="4">
        <v>0</v>
      </c>
      <c r="AE16" s="1" t="s">
        <v>57</v>
      </c>
      <c r="AF16">
        <v>0</v>
      </c>
      <c r="AG16">
        <v>2</v>
      </c>
      <c r="AH16" s="1" t="s">
        <v>192</v>
      </c>
      <c r="AI16" t="s">
        <v>16</v>
      </c>
      <c r="AJ16" t="s">
        <v>16</v>
      </c>
      <c r="AK16" t="s">
        <v>13</v>
      </c>
      <c r="AL16" t="s">
        <v>16</v>
      </c>
      <c r="AM16" s="1" t="s">
        <v>53</v>
      </c>
      <c r="AN16" s="1"/>
      <c r="AO16" s="1" t="s">
        <v>67</v>
      </c>
      <c r="AP16" s="1"/>
      <c r="AQ16" s="1" t="s">
        <v>68</v>
      </c>
      <c r="AR16" s="1"/>
      <c r="AS16" s="1" t="s">
        <v>62</v>
      </c>
      <c r="AT16" s="1" t="s">
        <v>193</v>
      </c>
      <c r="AU16" s="1" t="s">
        <v>19</v>
      </c>
      <c r="AV16" s="1"/>
      <c r="AW16" s="1" t="s">
        <v>20</v>
      </c>
      <c r="AX16" s="1"/>
      <c r="AY16" s="1"/>
      <c r="AZ16" s="1" t="s">
        <v>194</v>
      </c>
    </row>
    <row r="17" spans="1:52" ht="199.5" x14ac:dyDescent="0.45">
      <c r="A17" t="s">
        <v>304</v>
      </c>
      <c r="B17" t="s">
        <v>305</v>
      </c>
      <c r="C17" s="1" t="s">
        <v>306</v>
      </c>
      <c r="D17" t="s">
        <v>30</v>
      </c>
      <c r="E17" t="s">
        <v>13</v>
      </c>
      <c r="F17" t="s">
        <v>31</v>
      </c>
      <c r="G17">
        <v>2024</v>
      </c>
      <c r="H17" t="s">
        <v>14</v>
      </c>
      <c r="J17" s="1" t="s">
        <v>32</v>
      </c>
      <c r="K17" s="1"/>
      <c r="L17" s="4">
        <v>1000</v>
      </c>
      <c r="M17" s="5">
        <v>18600000</v>
      </c>
      <c r="U17" s="4">
        <v>39</v>
      </c>
      <c r="V17" s="4">
        <f>Table1[[#This Row],[What is the total number of units for this project?26]]*1.61</f>
        <v>62.790000000000006</v>
      </c>
      <c r="W17" s="4">
        <v>39</v>
      </c>
      <c r="X17" s="4">
        <v>0</v>
      </c>
      <c r="Y17" s="4">
        <v>0</v>
      </c>
      <c r="AA17" s="4">
        <v>15</v>
      </c>
      <c r="AB17" s="4">
        <v>24</v>
      </c>
      <c r="AC17" s="4">
        <v>0</v>
      </c>
      <c r="AD17" s="4">
        <v>0</v>
      </c>
      <c r="AE17" s="1" t="s">
        <v>63</v>
      </c>
      <c r="AF17">
        <v>1</v>
      </c>
      <c r="AG17">
        <v>15</v>
      </c>
      <c r="AH17" s="1" t="s">
        <v>307</v>
      </c>
      <c r="AI17" t="s">
        <v>16</v>
      </c>
      <c r="AJ17" t="s">
        <v>16</v>
      </c>
      <c r="AK17" t="s">
        <v>13</v>
      </c>
      <c r="AL17" t="s">
        <v>16</v>
      </c>
      <c r="AM17" s="1" t="s">
        <v>250</v>
      </c>
      <c r="AN17" s="1"/>
      <c r="AO17" s="1" t="s">
        <v>168</v>
      </c>
      <c r="AP17" s="1"/>
      <c r="AQ17" s="1" t="s">
        <v>308</v>
      </c>
      <c r="AR17" s="1"/>
      <c r="AS17" s="1" t="s">
        <v>309</v>
      </c>
      <c r="AT17" s="1"/>
      <c r="AU17" s="1" t="s">
        <v>44</v>
      </c>
      <c r="AV17" s="1"/>
      <c r="AW17" s="1" t="s">
        <v>310</v>
      </c>
      <c r="AX17" s="1"/>
      <c r="AY17" s="1"/>
      <c r="AZ17" s="1"/>
    </row>
    <row r="18" spans="1:52" ht="242.25" x14ac:dyDescent="0.45">
      <c r="A18" t="s">
        <v>304</v>
      </c>
      <c r="B18" t="s">
        <v>313</v>
      </c>
      <c r="C18" s="1" t="s">
        <v>314</v>
      </c>
      <c r="D18" t="s">
        <v>30</v>
      </c>
      <c r="E18" t="s">
        <v>13</v>
      </c>
      <c r="F18" t="s">
        <v>31</v>
      </c>
      <c r="G18">
        <v>2025</v>
      </c>
      <c r="H18" t="s">
        <v>14</v>
      </c>
      <c r="J18" s="1" t="s">
        <v>176</v>
      </c>
      <c r="K18" s="1"/>
      <c r="L18" s="4">
        <v>2800</v>
      </c>
      <c r="M18" s="5">
        <v>35370000</v>
      </c>
      <c r="U18" s="4">
        <v>49</v>
      </c>
      <c r="V18" s="4">
        <f>Table1[[#This Row],[What is the total number of units for this project?26]]*1.61</f>
        <v>78.89</v>
      </c>
      <c r="W18" s="4">
        <v>49</v>
      </c>
      <c r="X18" s="4">
        <v>0</v>
      </c>
      <c r="Y18" s="4">
        <v>0</v>
      </c>
      <c r="AA18" s="4">
        <v>15</v>
      </c>
      <c r="AB18" s="4">
        <v>34</v>
      </c>
      <c r="AC18" s="4">
        <v>0</v>
      </c>
      <c r="AD18" s="4">
        <v>0</v>
      </c>
      <c r="AE18" s="1" t="s">
        <v>315</v>
      </c>
      <c r="AF18">
        <v>1</v>
      </c>
      <c r="AG18">
        <v>10</v>
      </c>
      <c r="AH18" s="1" t="s">
        <v>316</v>
      </c>
      <c r="AI18" t="s">
        <v>16</v>
      </c>
      <c r="AJ18" t="s">
        <v>16</v>
      </c>
      <c r="AK18" t="s">
        <v>16</v>
      </c>
      <c r="AL18" t="s">
        <v>16</v>
      </c>
      <c r="AM18" s="1" t="s">
        <v>81</v>
      </c>
      <c r="AN18" s="1"/>
      <c r="AO18" s="1" t="s">
        <v>196</v>
      </c>
      <c r="AP18" s="1"/>
      <c r="AQ18" s="1"/>
      <c r="AR18" s="1"/>
      <c r="AS18" s="1" t="s">
        <v>317</v>
      </c>
      <c r="AT18" s="1"/>
      <c r="AU18" s="1" t="s">
        <v>69</v>
      </c>
      <c r="AV18" s="1"/>
      <c r="AW18" s="1" t="s">
        <v>163</v>
      </c>
      <c r="AX18" s="1"/>
      <c r="AY18" s="1" t="s">
        <v>311</v>
      </c>
      <c r="AZ18" s="1"/>
    </row>
    <row r="19" spans="1:52" ht="185.25" x14ac:dyDescent="0.45">
      <c r="A19" t="s">
        <v>330</v>
      </c>
      <c r="B19" t="s">
        <v>331</v>
      </c>
      <c r="C19" s="1" t="s">
        <v>332</v>
      </c>
      <c r="D19" t="s">
        <v>30</v>
      </c>
      <c r="E19" t="s">
        <v>13</v>
      </c>
      <c r="F19" t="s">
        <v>31</v>
      </c>
      <c r="G19">
        <v>2023</v>
      </c>
      <c r="H19" t="s">
        <v>14</v>
      </c>
      <c r="J19" s="1" t="s">
        <v>333</v>
      </c>
      <c r="K19" s="1"/>
      <c r="L19" s="4">
        <v>41370</v>
      </c>
      <c r="M19" s="5">
        <v>33700000</v>
      </c>
      <c r="U19" s="4">
        <v>24</v>
      </c>
      <c r="V19" s="4">
        <f>Table1[[#This Row],[What is the total number of units for this project?26]]*1.61</f>
        <v>38.64</v>
      </c>
      <c r="W19" s="4">
        <v>24</v>
      </c>
      <c r="X19" s="4">
        <v>0</v>
      </c>
      <c r="Y19" s="4">
        <v>0</v>
      </c>
      <c r="AA19" s="4">
        <v>3</v>
      </c>
      <c r="AB19" s="4">
        <v>21</v>
      </c>
      <c r="AC19" s="4">
        <v>0</v>
      </c>
      <c r="AD19" s="4">
        <v>0</v>
      </c>
      <c r="AE19" s="1" t="s">
        <v>165</v>
      </c>
      <c r="AF19">
        <v>3</v>
      </c>
      <c r="AG19">
        <v>45</v>
      </c>
      <c r="AH19" s="1"/>
      <c r="AI19" t="s">
        <v>16</v>
      </c>
      <c r="AJ19" t="s">
        <v>16</v>
      </c>
      <c r="AK19" t="s">
        <v>13</v>
      </c>
      <c r="AL19" t="s">
        <v>16</v>
      </c>
      <c r="AM19" s="1" t="s">
        <v>270</v>
      </c>
      <c r="AN19" s="1"/>
      <c r="AO19" s="1" t="s">
        <v>62</v>
      </c>
      <c r="AP19" s="1" t="s">
        <v>334</v>
      </c>
      <c r="AQ19" s="1" t="s">
        <v>62</v>
      </c>
      <c r="AR19" s="1" t="s">
        <v>335</v>
      </c>
      <c r="AS19" s="1" t="s">
        <v>336</v>
      </c>
      <c r="AT19" s="1"/>
      <c r="AU19" s="1" t="s">
        <v>44</v>
      </c>
      <c r="AV19" s="1"/>
      <c r="AW19" s="1"/>
      <c r="AX19" s="1"/>
      <c r="AY19" s="1"/>
      <c r="AZ19" s="1"/>
    </row>
    <row r="20" spans="1:52" ht="270.75" x14ac:dyDescent="0.45">
      <c r="A20" t="s">
        <v>303</v>
      </c>
      <c r="B20" t="s">
        <v>347</v>
      </c>
      <c r="C20" s="1" t="s">
        <v>348</v>
      </c>
      <c r="D20" t="s">
        <v>30</v>
      </c>
      <c r="E20" t="s">
        <v>13</v>
      </c>
      <c r="F20" t="s">
        <v>84</v>
      </c>
      <c r="G20">
        <v>2023</v>
      </c>
      <c r="H20" t="s">
        <v>14</v>
      </c>
      <c r="J20" s="1" t="s">
        <v>32</v>
      </c>
      <c r="K20" s="1"/>
      <c r="L20" s="4">
        <v>18000</v>
      </c>
      <c r="M20" s="5">
        <v>32000000</v>
      </c>
      <c r="U20" s="4">
        <v>40</v>
      </c>
      <c r="V20" s="4">
        <f>Table1[[#This Row],[What is the total number of units for this project?26]]*1.61</f>
        <v>64.400000000000006</v>
      </c>
      <c r="W20" s="4">
        <v>40</v>
      </c>
      <c r="X20" s="4">
        <v>0</v>
      </c>
      <c r="Y20" s="4">
        <v>0</v>
      </c>
      <c r="AA20" s="4">
        <v>16</v>
      </c>
      <c r="AB20" s="4">
        <v>24</v>
      </c>
      <c r="AC20" s="4">
        <v>0</v>
      </c>
      <c r="AD20" s="4">
        <v>0</v>
      </c>
      <c r="AE20" s="1" t="s">
        <v>15</v>
      </c>
      <c r="AF20">
        <v>1</v>
      </c>
      <c r="AG20">
        <v>99</v>
      </c>
      <c r="AH20" s="1" t="s">
        <v>352</v>
      </c>
      <c r="AI20" t="s">
        <v>16</v>
      </c>
      <c r="AJ20" t="s">
        <v>16</v>
      </c>
      <c r="AK20" t="s">
        <v>16</v>
      </c>
      <c r="AL20" t="s">
        <v>16</v>
      </c>
      <c r="AM20" s="1" t="s">
        <v>23</v>
      </c>
      <c r="AN20" s="1"/>
      <c r="AO20" s="1" t="s">
        <v>349</v>
      </c>
      <c r="AP20" s="1"/>
      <c r="AQ20" s="1" t="s">
        <v>65</v>
      </c>
      <c r="AR20" s="1"/>
      <c r="AS20" s="1" t="s">
        <v>350</v>
      </c>
      <c r="AT20" s="1"/>
      <c r="AU20" s="1" t="s">
        <v>123</v>
      </c>
      <c r="AV20" s="1"/>
      <c r="AW20" s="1" t="s">
        <v>351</v>
      </c>
      <c r="AX20" s="1"/>
      <c r="AY20" s="1"/>
      <c r="AZ20" s="1"/>
    </row>
    <row r="21" spans="1:52" ht="270.75" x14ac:dyDescent="0.45">
      <c r="A21" t="s">
        <v>303</v>
      </c>
      <c r="B21" t="s">
        <v>353</v>
      </c>
      <c r="C21" s="1" t="s">
        <v>354</v>
      </c>
      <c r="D21" t="s">
        <v>30</v>
      </c>
      <c r="E21" t="s">
        <v>13</v>
      </c>
      <c r="F21" t="s">
        <v>31</v>
      </c>
      <c r="G21">
        <v>2026</v>
      </c>
      <c r="H21" t="s">
        <v>48</v>
      </c>
      <c r="J21" s="1" t="s">
        <v>32</v>
      </c>
      <c r="K21" s="1"/>
      <c r="L21" s="4">
        <v>150000</v>
      </c>
      <c r="M21" s="5"/>
      <c r="U21" s="4">
        <v>80</v>
      </c>
      <c r="V21" s="4">
        <f>Table1[[#This Row],[What is the total number of units for this project?26]]*1.61</f>
        <v>128.80000000000001</v>
      </c>
      <c r="W21" s="4">
        <v>80</v>
      </c>
      <c r="X21" s="4">
        <v>0</v>
      </c>
      <c r="Y21" s="4">
        <v>0</v>
      </c>
      <c r="AA21" s="4"/>
      <c r="AB21" s="4"/>
      <c r="AC21" s="4"/>
      <c r="AD21" s="4"/>
      <c r="AE21" s="1" t="s">
        <v>15</v>
      </c>
      <c r="AF21">
        <v>99</v>
      </c>
      <c r="AG21">
        <v>99</v>
      </c>
      <c r="AH21" s="1" t="s">
        <v>355</v>
      </c>
      <c r="AI21" t="s">
        <v>16</v>
      </c>
      <c r="AJ21" t="s">
        <v>16</v>
      </c>
      <c r="AK21" t="s">
        <v>16</v>
      </c>
      <c r="AL21" t="s">
        <v>16</v>
      </c>
      <c r="AM21" s="1" t="s">
        <v>23</v>
      </c>
      <c r="AN21" s="1"/>
      <c r="AO21" s="1" t="s">
        <v>356</v>
      </c>
      <c r="AP21" s="1"/>
      <c r="AQ21" s="1" t="s">
        <v>19</v>
      </c>
      <c r="AR21" s="1"/>
      <c r="AS21" s="1" t="s">
        <v>19</v>
      </c>
      <c r="AT21" s="1"/>
      <c r="AU21" s="1" t="s">
        <v>19</v>
      </c>
      <c r="AV21" s="1"/>
      <c r="AW21" s="1" t="s">
        <v>19</v>
      </c>
      <c r="AX21" s="1"/>
      <c r="AY21" s="1"/>
      <c r="AZ21" s="1"/>
    </row>
    <row r="22" spans="1:52" ht="213.75" x14ac:dyDescent="0.45">
      <c r="A22" t="s">
        <v>215</v>
      </c>
      <c r="B22" t="s">
        <v>217</v>
      </c>
      <c r="C22" s="1" t="s">
        <v>218</v>
      </c>
      <c r="D22" t="s">
        <v>30</v>
      </c>
      <c r="E22" t="s">
        <v>13</v>
      </c>
      <c r="F22" t="s">
        <v>31</v>
      </c>
      <c r="G22">
        <v>2024</v>
      </c>
      <c r="H22" t="s">
        <v>14</v>
      </c>
      <c r="J22" s="1" t="s">
        <v>219</v>
      </c>
      <c r="K22" s="1"/>
      <c r="L22" s="4">
        <v>9000</v>
      </c>
      <c r="M22" s="5">
        <v>155055837</v>
      </c>
      <c r="U22" s="4">
        <v>172</v>
      </c>
      <c r="V22" s="4">
        <f>Table1[[#This Row],[What is the total number of units for this project?26]]*1.61</f>
        <v>276.92</v>
      </c>
      <c r="W22" s="4">
        <v>172</v>
      </c>
      <c r="X22" s="4">
        <v>0</v>
      </c>
      <c r="Y22" s="4">
        <v>0</v>
      </c>
      <c r="AA22" s="4">
        <v>54</v>
      </c>
      <c r="AB22" s="4">
        <v>30</v>
      </c>
      <c r="AC22" s="4">
        <v>46</v>
      </c>
      <c r="AD22" s="4">
        <v>42</v>
      </c>
      <c r="AE22" s="1" t="s">
        <v>220</v>
      </c>
      <c r="AF22">
        <v>0</v>
      </c>
      <c r="AG22">
        <v>0</v>
      </c>
      <c r="AH22" s="1" t="s">
        <v>216</v>
      </c>
      <c r="AI22" t="s">
        <v>16</v>
      </c>
      <c r="AJ22" t="s">
        <v>16</v>
      </c>
      <c r="AK22" t="s">
        <v>13</v>
      </c>
      <c r="AL22" t="s">
        <v>16</v>
      </c>
      <c r="AM22" s="1" t="s">
        <v>17</v>
      </c>
      <c r="AN22" s="1"/>
      <c r="AO22" s="1" t="s">
        <v>67</v>
      </c>
      <c r="AP22" s="1"/>
      <c r="AQ22" s="1" t="s">
        <v>19</v>
      </c>
      <c r="AR22" s="1"/>
      <c r="AS22" s="1" t="s">
        <v>221</v>
      </c>
      <c r="AT22" s="1" t="s">
        <v>222</v>
      </c>
      <c r="AU22" s="1" t="s">
        <v>223</v>
      </c>
      <c r="AV22" s="1"/>
      <c r="AW22" s="1" t="s">
        <v>20</v>
      </c>
      <c r="AX22" s="1"/>
      <c r="AY22" s="1"/>
      <c r="AZ22" s="1" t="s">
        <v>224</v>
      </c>
    </row>
    <row r="23" spans="1:52" ht="242.25" x14ac:dyDescent="0.45">
      <c r="A23" t="s">
        <v>215</v>
      </c>
      <c r="B23" t="s">
        <v>225</v>
      </c>
      <c r="C23" s="1" t="s">
        <v>226</v>
      </c>
      <c r="D23" t="s">
        <v>30</v>
      </c>
      <c r="E23" t="s">
        <v>13</v>
      </c>
      <c r="F23" t="s">
        <v>31</v>
      </c>
      <c r="G23">
        <v>2025</v>
      </c>
      <c r="H23" t="s">
        <v>14</v>
      </c>
      <c r="J23" s="1" t="s">
        <v>219</v>
      </c>
      <c r="K23" s="1"/>
      <c r="L23" s="4">
        <v>2400</v>
      </c>
      <c r="M23" s="5">
        <v>71286541</v>
      </c>
      <c r="U23" s="4">
        <v>96</v>
      </c>
      <c r="V23" s="4">
        <f>Table1[[#This Row],[What is the total number of units for this project?26]]*1.61</f>
        <v>154.56</v>
      </c>
      <c r="W23" s="4">
        <v>64</v>
      </c>
      <c r="X23" s="4">
        <v>32</v>
      </c>
      <c r="Y23" s="4">
        <v>0</v>
      </c>
      <c r="AA23" s="4">
        <v>16</v>
      </c>
      <c r="AB23" s="4">
        <v>28</v>
      </c>
      <c r="AC23" s="4">
        <v>22</v>
      </c>
      <c r="AD23" s="4">
        <v>30</v>
      </c>
      <c r="AE23" s="1" t="s">
        <v>227</v>
      </c>
      <c r="AF23">
        <v>0</v>
      </c>
      <c r="AG23">
        <v>0</v>
      </c>
      <c r="AH23" s="1" t="s">
        <v>228</v>
      </c>
      <c r="AI23" t="s">
        <v>16</v>
      </c>
      <c r="AJ23" t="s">
        <v>16</v>
      </c>
      <c r="AK23" t="s">
        <v>16</v>
      </c>
      <c r="AL23" t="s">
        <v>16</v>
      </c>
      <c r="AM23" s="1" t="s">
        <v>81</v>
      </c>
      <c r="AN23" s="1"/>
      <c r="AO23" s="1" t="s">
        <v>18</v>
      </c>
      <c r="AP23" s="1"/>
      <c r="AQ23" s="1" t="s">
        <v>60</v>
      </c>
      <c r="AR23" s="1" t="s">
        <v>229</v>
      </c>
      <c r="AS23" s="1" t="s">
        <v>230</v>
      </c>
      <c r="AT23" s="1" t="s">
        <v>231</v>
      </c>
      <c r="AU23" s="1" t="s">
        <v>44</v>
      </c>
      <c r="AV23" s="1"/>
      <c r="AW23" s="1" t="s">
        <v>20</v>
      </c>
      <c r="AX23" s="1"/>
      <c r="AY23" s="1"/>
      <c r="AZ23" s="1" t="s">
        <v>232</v>
      </c>
    </row>
    <row r="24" spans="1:52" ht="242.25" x14ac:dyDescent="0.45">
      <c r="A24" t="s">
        <v>215</v>
      </c>
      <c r="B24" t="s">
        <v>233</v>
      </c>
      <c r="C24" s="1" t="s">
        <v>234</v>
      </c>
      <c r="D24" t="s">
        <v>30</v>
      </c>
      <c r="E24" t="s">
        <v>13</v>
      </c>
      <c r="F24" t="s">
        <v>31</v>
      </c>
      <c r="G24">
        <v>2025</v>
      </c>
      <c r="H24" t="s">
        <v>14</v>
      </c>
      <c r="J24" s="1" t="s">
        <v>32</v>
      </c>
      <c r="K24" s="1"/>
      <c r="L24" s="4">
        <v>7500</v>
      </c>
      <c r="M24" s="5">
        <v>42780186</v>
      </c>
      <c r="U24" s="4">
        <v>65</v>
      </c>
      <c r="V24" s="4">
        <f>Table1[[#This Row],[What is the total number of units for this project?26]]*1.61</f>
        <v>104.65</v>
      </c>
      <c r="W24" s="4">
        <v>43</v>
      </c>
      <c r="X24" s="4">
        <v>22</v>
      </c>
      <c r="Y24" s="4">
        <v>0</v>
      </c>
      <c r="AA24" s="4">
        <v>16</v>
      </c>
      <c r="AB24" s="4">
        <v>12</v>
      </c>
      <c r="AC24" s="4">
        <v>26</v>
      </c>
      <c r="AD24" s="4">
        <v>11</v>
      </c>
      <c r="AE24" s="1" t="s">
        <v>227</v>
      </c>
      <c r="AF24">
        <v>1</v>
      </c>
      <c r="AG24">
        <v>0</v>
      </c>
      <c r="AH24" s="1" t="s">
        <v>235</v>
      </c>
      <c r="AI24" t="s">
        <v>16</v>
      </c>
      <c r="AJ24" t="s">
        <v>16</v>
      </c>
      <c r="AK24" t="s">
        <v>13</v>
      </c>
      <c r="AL24" t="s">
        <v>16</v>
      </c>
      <c r="AM24" s="1" t="s">
        <v>81</v>
      </c>
      <c r="AN24" s="1"/>
      <c r="AO24" s="1" t="s">
        <v>18</v>
      </c>
      <c r="AP24" s="1"/>
      <c r="AQ24" s="1" t="s">
        <v>62</v>
      </c>
      <c r="AR24" s="1" t="s">
        <v>236</v>
      </c>
      <c r="AS24" s="1" t="s">
        <v>237</v>
      </c>
      <c r="AT24" s="1" t="s">
        <v>238</v>
      </c>
      <c r="AU24" s="1" t="s">
        <v>44</v>
      </c>
      <c r="AV24" s="1"/>
      <c r="AW24" s="1" t="s">
        <v>20</v>
      </c>
      <c r="AX24" s="1"/>
      <c r="AY24" s="1"/>
      <c r="AZ24" s="1" t="s">
        <v>232</v>
      </c>
    </row>
    <row r="25" spans="1:52" ht="270.75" x14ac:dyDescent="0.45">
      <c r="A25" t="s">
        <v>290</v>
      </c>
      <c r="B25" t="s">
        <v>291</v>
      </c>
      <c r="C25" s="1" t="s">
        <v>292</v>
      </c>
      <c r="D25" t="s">
        <v>30</v>
      </c>
      <c r="E25" t="s">
        <v>13</v>
      </c>
      <c r="F25" t="s">
        <v>21</v>
      </c>
      <c r="G25">
        <v>2022</v>
      </c>
      <c r="H25" t="s">
        <v>14</v>
      </c>
      <c r="J25" s="1" t="s">
        <v>32</v>
      </c>
      <c r="K25" s="1"/>
      <c r="L25" s="4">
        <v>1696</v>
      </c>
      <c r="M25" s="5">
        <v>19950000</v>
      </c>
      <c r="U25" s="4">
        <v>48</v>
      </c>
      <c r="V25" s="4">
        <f>Table1[[#This Row],[What is the total number of units for this project?26]]*1.61</f>
        <v>77.28</v>
      </c>
      <c r="W25" s="4">
        <v>48</v>
      </c>
      <c r="X25" s="4">
        <v>0</v>
      </c>
      <c r="Y25" s="4">
        <v>0</v>
      </c>
      <c r="AA25" s="4">
        <v>10</v>
      </c>
      <c r="AB25" s="4">
        <v>36</v>
      </c>
      <c r="AC25" s="4">
        <v>0</v>
      </c>
      <c r="AD25" s="4">
        <v>2</v>
      </c>
      <c r="AE25" s="1" t="s">
        <v>51</v>
      </c>
      <c r="AF25">
        <v>2</v>
      </c>
      <c r="AG25">
        <v>4</v>
      </c>
      <c r="AH25" s="1"/>
      <c r="AI25" t="s">
        <v>13</v>
      </c>
      <c r="AJ25" t="s">
        <v>16</v>
      </c>
      <c r="AK25" t="s">
        <v>13</v>
      </c>
      <c r="AL25" t="s">
        <v>16</v>
      </c>
      <c r="AM25" s="1" t="s">
        <v>23</v>
      </c>
      <c r="AN25" s="1"/>
      <c r="AO25" s="1" t="s">
        <v>271</v>
      </c>
      <c r="AP25" s="1" t="s">
        <v>54</v>
      </c>
      <c r="AQ25" s="1" t="s">
        <v>65</v>
      </c>
      <c r="AR25" s="1"/>
      <c r="AS25" s="1" t="s">
        <v>293</v>
      </c>
      <c r="AT25" s="1"/>
      <c r="AU25" s="1" t="s">
        <v>44</v>
      </c>
      <c r="AV25" s="1"/>
      <c r="AW25" s="1" t="s">
        <v>294</v>
      </c>
      <c r="AX25" s="1"/>
      <c r="AY25" s="1"/>
      <c r="AZ25" s="1"/>
    </row>
    <row r="26" spans="1:52" ht="114" x14ac:dyDescent="0.45">
      <c r="A26" t="s">
        <v>275</v>
      </c>
      <c r="B26" t="s">
        <v>276</v>
      </c>
      <c r="C26" s="1" t="s">
        <v>277</v>
      </c>
      <c r="D26" t="s">
        <v>30</v>
      </c>
      <c r="E26" t="s">
        <v>13</v>
      </c>
      <c r="F26" t="s">
        <v>31</v>
      </c>
      <c r="G26">
        <v>2023</v>
      </c>
      <c r="H26" t="s">
        <v>62</v>
      </c>
      <c r="I26" t="s">
        <v>278</v>
      </c>
      <c r="J26" s="1" t="s">
        <v>32</v>
      </c>
      <c r="K26" s="1"/>
      <c r="L26" s="4">
        <v>26820</v>
      </c>
      <c r="M26" s="5">
        <v>20000000</v>
      </c>
      <c r="U26" s="4">
        <v>38</v>
      </c>
      <c r="V26" s="4">
        <f>Table1[[#This Row],[What is the total number of units for this project?26]]*1.61</f>
        <v>61.180000000000007</v>
      </c>
      <c r="W26" s="4">
        <v>38</v>
      </c>
      <c r="X26" s="4">
        <v>0</v>
      </c>
      <c r="Y26" s="4">
        <v>0</v>
      </c>
      <c r="AA26" s="4">
        <v>4</v>
      </c>
      <c r="AB26" s="4">
        <v>22</v>
      </c>
      <c r="AC26" s="4">
        <v>8</v>
      </c>
      <c r="AD26" s="4">
        <v>4</v>
      </c>
      <c r="AE26" s="1" t="s">
        <v>279</v>
      </c>
      <c r="AF26">
        <v>12</v>
      </c>
      <c r="AG26">
        <v>20</v>
      </c>
      <c r="AH26" s="1" t="s">
        <v>280</v>
      </c>
      <c r="AI26" t="s">
        <v>16</v>
      </c>
      <c r="AJ26" t="s">
        <v>16</v>
      </c>
      <c r="AK26" t="s">
        <v>38</v>
      </c>
      <c r="AL26" t="s">
        <v>16</v>
      </c>
      <c r="AM26" s="1" t="s">
        <v>39</v>
      </c>
      <c r="AN26" s="1"/>
      <c r="AO26" s="1" t="s">
        <v>54</v>
      </c>
      <c r="AP26" s="1"/>
      <c r="AQ26" s="1" t="s">
        <v>65</v>
      </c>
      <c r="AR26" s="1"/>
      <c r="AS26" s="1" t="s">
        <v>281</v>
      </c>
      <c r="AT26" s="1"/>
      <c r="AU26" s="1" t="s">
        <v>40</v>
      </c>
      <c r="AV26" s="1"/>
      <c r="AW26" s="1" t="s">
        <v>282</v>
      </c>
      <c r="AX26" s="1"/>
      <c r="AY26" s="1"/>
      <c r="AZ26" s="1"/>
    </row>
    <row r="27" spans="1:52" ht="156.75" x14ac:dyDescent="0.45">
      <c r="A27" t="s">
        <v>275</v>
      </c>
      <c r="B27" t="s">
        <v>285</v>
      </c>
      <c r="C27" s="1" t="s">
        <v>286</v>
      </c>
      <c r="D27" t="s">
        <v>30</v>
      </c>
      <c r="E27" t="s">
        <v>13</v>
      </c>
      <c r="F27" t="s">
        <v>31</v>
      </c>
      <c r="G27">
        <v>2024</v>
      </c>
      <c r="H27" t="s">
        <v>14</v>
      </c>
      <c r="J27" s="1" t="s">
        <v>190</v>
      </c>
      <c r="K27" s="1" t="s">
        <v>287</v>
      </c>
      <c r="L27" s="4">
        <v>0</v>
      </c>
      <c r="M27" s="5">
        <v>18000000</v>
      </c>
      <c r="U27" s="4">
        <v>36</v>
      </c>
      <c r="V27" s="4">
        <f>Table1[[#This Row],[What is the total number of units for this project?26]]*1.61</f>
        <v>57.96</v>
      </c>
      <c r="W27" s="4">
        <v>36</v>
      </c>
      <c r="X27" s="4">
        <v>0</v>
      </c>
      <c r="Y27" s="4">
        <v>0</v>
      </c>
      <c r="AA27" s="4">
        <v>8</v>
      </c>
      <c r="AB27" s="4">
        <v>28</v>
      </c>
      <c r="AC27" s="4">
        <v>0</v>
      </c>
      <c r="AD27" s="4">
        <v>0</v>
      </c>
      <c r="AE27" s="1" t="s">
        <v>283</v>
      </c>
      <c r="AF27">
        <v>0</v>
      </c>
      <c r="AG27">
        <v>3</v>
      </c>
      <c r="AH27" s="1" t="s">
        <v>284</v>
      </c>
      <c r="AI27" t="s">
        <v>16</v>
      </c>
      <c r="AJ27" t="s">
        <v>16</v>
      </c>
      <c r="AK27" t="s">
        <v>13</v>
      </c>
      <c r="AL27" t="s">
        <v>16</v>
      </c>
      <c r="AM27" s="1" t="s">
        <v>58</v>
      </c>
      <c r="AN27" s="1"/>
      <c r="AO27" s="1" t="s">
        <v>168</v>
      </c>
      <c r="AP27" s="1"/>
      <c r="AQ27" s="1" t="s">
        <v>62</v>
      </c>
      <c r="AR27" s="1" t="s">
        <v>288</v>
      </c>
      <c r="AS27" s="1" t="s">
        <v>289</v>
      </c>
      <c r="AT27" s="1"/>
      <c r="AU27" s="1" t="s">
        <v>69</v>
      </c>
      <c r="AV27" s="1"/>
      <c r="AW27" s="1" t="s">
        <v>73</v>
      </c>
      <c r="AX27" s="1"/>
      <c r="AY27" s="1"/>
      <c r="AZ27" s="1"/>
    </row>
    <row r="28" spans="1:52" ht="213.75" x14ac:dyDescent="0.45">
      <c r="A28" t="s">
        <v>56</v>
      </c>
      <c r="B28" t="s">
        <v>318</v>
      </c>
      <c r="C28" s="1" t="s">
        <v>319</v>
      </c>
      <c r="D28" t="s">
        <v>30</v>
      </c>
      <c r="E28" t="s">
        <v>13</v>
      </c>
      <c r="F28" t="s">
        <v>31</v>
      </c>
      <c r="G28">
        <v>2023</v>
      </c>
      <c r="H28" t="s">
        <v>14</v>
      </c>
      <c r="J28" s="1" t="s">
        <v>219</v>
      </c>
      <c r="K28" s="1"/>
      <c r="L28" s="4">
        <v>3600</v>
      </c>
      <c r="M28" s="5">
        <v>28152000</v>
      </c>
      <c r="U28" s="4">
        <v>72</v>
      </c>
      <c r="V28" s="4">
        <f>Table1[[#This Row],[What is the total number of units for this project?26]]*1.61</f>
        <v>115.92</v>
      </c>
      <c r="W28" s="4">
        <v>72</v>
      </c>
      <c r="X28" s="4">
        <v>0</v>
      </c>
      <c r="Y28" s="4">
        <v>0</v>
      </c>
      <c r="AA28" s="4">
        <v>18</v>
      </c>
      <c r="AB28" s="4">
        <v>52</v>
      </c>
      <c r="AC28" s="4">
        <v>0</v>
      </c>
      <c r="AD28" s="4">
        <v>2</v>
      </c>
      <c r="AE28" s="1" t="s">
        <v>63</v>
      </c>
      <c r="AF28">
        <v>0</v>
      </c>
      <c r="AG28">
        <v>0</v>
      </c>
      <c r="AH28" s="1" t="s">
        <v>320</v>
      </c>
      <c r="AI28" t="s">
        <v>16</v>
      </c>
      <c r="AJ28" t="s">
        <v>16</v>
      </c>
      <c r="AK28" t="s">
        <v>16</v>
      </c>
      <c r="AL28" t="s">
        <v>16</v>
      </c>
      <c r="AM28" s="1" t="s">
        <v>112</v>
      </c>
      <c r="AN28" s="1"/>
      <c r="AO28" s="1" t="s">
        <v>82</v>
      </c>
      <c r="AP28" s="1"/>
      <c r="AQ28" s="1" t="s">
        <v>65</v>
      </c>
      <c r="AR28" s="1"/>
      <c r="AS28" s="1" t="s">
        <v>321</v>
      </c>
      <c r="AT28" s="1"/>
      <c r="AU28" s="1" t="s">
        <v>85</v>
      </c>
      <c r="AV28" s="1"/>
      <c r="AW28" s="1" t="s">
        <v>173</v>
      </c>
      <c r="AX28" s="1"/>
      <c r="AY28" s="1"/>
      <c r="AZ28" s="1"/>
    </row>
    <row r="29" spans="1:52" ht="185.25" x14ac:dyDescent="0.45">
      <c r="A29" t="s">
        <v>56</v>
      </c>
      <c r="B29" t="s">
        <v>322</v>
      </c>
      <c r="C29" s="1" t="s">
        <v>323</v>
      </c>
      <c r="D29" t="s">
        <v>30</v>
      </c>
      <c r="E29" t="s">
        <v>13</v>
      </c>
      <c r="F29" t="s">
        <v>84</v>
      </c>
      <c r="G29">
        <v>2023</v>
      </c>
      <c r="H29" t="s">
        <v>62</v>
      </c>
      <c r="I29" t="s">
        <v>324</v>
      </c>
      <c r="J29" s="1" t="s">
        <v>219</v>
      </c>
      <c r="K29" s="1"/>
      <c r="L29" s="4">
        <v>2000</v>
      </c>
      <c r="M29" s="5">
        <v>7000000</v>
      </c>
      <c r="U29" s="4">
        <v>18</v>
      </c>
      <c r="V29" s="4">
        <f>Table1[[#This Row],[What is the total number of units for this project?26]]*1.61</f>
        <v>28.98</v>
      </c>
      <c r="W29" s="4">
        <v>18</v>
      </c>
      <c r="X29" s="4">
        <v>0</v>
      </c>
      <c r="Y29" s="4">
        <v>0</v>
      </c>
      <c r="AA29" s="4">
        <v>3</v>
      </c>
      <c r="AB29" s="4">
        <v>0</v>
      </c>
      <c r="AC29" s="4">
        <v>0</v>
      </c>
      <c r="AD29" s="4">
        <v>13</v>
      </c>
      <c r="AE29" s="1" t="s">
        <v>325</v>
      </c>
      <c r="AF29">
        <v>1</v>
      </c>
      <c r="AG29">
        <v>0</v>
      </c>
      <c r="AH29" s="1"/>
      <c r="AI29" t="s">
        <v>16</v>
      </c>
      <c r="AJ29" t="s">
        <v>16</v>
      </c>
      <c r="AK29" t="s">
        <v>38</v>
      </c>
      <c r="AL29" t="s">
        <v>16</v>
      </c>
      <c r="AM29" s="1" t="s">
        <v>77</v>
      </c>
      <c r="AN29" s="1"/>
      <c r="AO29" s="1" t="s">
        <v>67</v>
      </c>
      <c r="AP29" s="1"/>
      <c r="AQ29" s="1" t="s">
        <v>65</v>
      </c>
      <c r="AR29" s="1"/>
      <c r="AS29" s="1" t="s">
        <v>326</v>
      </c>
      <c r="AT29" s="1"/>
      <c r="AU29" s="1" t="s">
        <v>85</v>
      </c>
      <c r="AV29" s="1"/>
      <c r="AW29" s="1" t="s">
        <v>61</v>
      </c>
      <c r="AX29" s="1"/>
      <c r="AY29" s="1"/>
      <c r="AZ29" s="1"/>
    </row>
    <row r="30" spans="1:52" ht="185.25" x14ac:dyDescent="0.45">
      <c r="A30" t="s">
        <v>56</v>
      </c>
      <c r="B30" t="s">
        <v>327</v>
      </c>
      <c r="C30" s="1" t="s">
        <v>328</v>
      </c>
      <c r="D30" t="s">
        <v>30</v>
      </c>
      <c r="E30" t="s">
        <v>13</v>
      </c>
      <c r="F30" t="s">
        <v>47</v>
      </c>
      <c r="G30">
        <v>2021</v>
      </c>
      <c r="H30" t="s">
        <v>14</v>
      </c>
      <c r="J30" s="1" t="s">
        <v>32</v>
      </c>
      <c r="K30" s="1"/>
      <c r="L30" s="4">
        <v>3000</v>
      </c>
      <c r="M30" s="5">
        <v>22700000</v>
      </c>
      <c r="N30">
        <v>20</v>
      </c>
      <c r="O30" t="s">
        <v>50</v>
      </c>
      <c r="P30">
        <v>13</v>
      </c>
      <c r="Q30" t="s">
        <v>50</v>
      </c>
      <c r="R30">
        <v>39</v>
      </c>
      <c r="S30">
        <v>2</v>
      </c>
      <c r="T30">
        <v>11</v>
      </c>
      <c r="U30" s="4">
        <v>48</v>
      </c>
      <c r="V30" s="4">
        <f>Table1[[#This Row],[What is the total number of units for this project?26]]*1.61</f>
        <v>77.28</v>
      </c>
      <c r="W30" s="4">
        <v>48</v>
      </c>
      <c r="X30" s="4">
        <v>0</v>
      </c>
      <c r="Y30" s="4">
        <v>0</v>
      </c>
      <c r="AA30" s="4">
        <v>8</v>
      </c>
      <c r="AB30" s="4">
        <v>22</v>
      </c>
      <c r="AC30" s="4">
        <v>0</v>
      </c>
      <c r="AD30" s="4">
        <v>18</v>
      </c>
      <c r="AE30" s="1" t="s">
        <v>92</v>
      </c>
      <c r="AF30">
        <v>1</v>
      </c>
      <c r="AG30">
        <v>5</v>
      </c>
      <c r="AH30" s="1"/>
      <c r="AI30" t="s">
        <v>13</v>
      </c>
      <c r="AJ30" t="s">
        <v>16</v>
      </c>
      <c r="AK30" t="s">
        <v>38</v>
      </c>
      <c r="AL30" t="s">
        <v>16</v>
      </c>
      <c r="AM30" s="1" t="s">
        <v>77</v>
      </c>
      <c r="AN30" s="1"/>
      <c r="AO30" s="1" t="s">
        <v>62</v>
      </c>
      <c r="AP30" s="1"/>
      <c r="AQ30" s="1"/>
      <c r="AR30" s="1"/>
      <c r="AS30" s="1" t="s">
        <v>329</v>
      </c>
      <c r="AT30" s="1"/>
      <c r="AU30" s="1" t="s">
        <v>69</v>
      </c>
      <c r="AV30" s="1"/>
      <c r="AW30" s="1" t="s">
        <v>173</v>
      </c>
      <c r="AX30" s="1"/>
      <c r="AY30" s="1"/>
      <c r="AZ30" s="1"/>
    </row>
    <row r="31" spans="1:52" ht="213.75" x14ac:dyDescent="0.45">
      <c r="A31" t="s">
        <v>255</v>
      </c>
      <c r="B31" t="s">
        <v>256</v>
      </c>
      <c r="C31" s="1" t="s">
        <v>257</v>
      </c>
      <c r="D31" t="s">
        <v>30</v>
      </c>
      <c r="E31" t="s">
        <v>16</v>
      </c>
      <c r="F31" t="s">
        <v>31</v>
      </c>
      <c r="G31">
        <v>2023</v>
      </c>
      <c r="H31" t="s">
        <v>48</v>
      </c>
      <c r="J31" s="1" t="s">
        <v>219</v>
      </c>
      <c r="K31" s="1"/>
      <c r="L31" s="4">
        <v>27000</v>
      </c>
      <c r="M31" s="5">
        <v>34000000</v>
      </c>
      <c r="U31" s="4">
        <v>68</v>
      </c>
      <c r="V31" s="4">
        <f>Table1[[#This Row],[What is the total number of units for this project?26]]*1.61</f>
        <v>109.48</v>
      </c>
      <c r="W31" s="4">
        <v>68</v>
      </c>
      <c r="X31" s="4">
        <v>0</v>
      </c>
      <c r="Y31" s="4">
        <v>0</v>
      </c>
      <c r="AA31" s="4">
        <v>8</v>
      </c>
      <c r="AB31" s="4">
        <v>39</v>
      </c>
      <c r="AC31" s="4">
        <v>0</v>
      </c>
      <c r="AD31" s="4">
        <v>21</v>
      </c>
      <c r="AE31" s="1" t="s">
        <v>258</v>
      </c>
      <c r="AF31">
        <v>0</v>
      </c>
      <c r="AG31">
        <v>0</v>
      </c>
      <c r="AH31" s="1" t="s">
        <v>259</v>
      </c>
      <c r="AI31" t="s">
        <v>16</v>
      </c>
      <c r="AJ31" t="s">
        <v>16</v>
      </c>
      <c r="AK31" t="s">
        <v>38</v>
      </c>
      <c r="AL31" t="s">
        <v>16</v>
      </c>
      <c r="AM31" s="1" t="s">
        <v>17</v>
      </c>
      <c r="AN31" s="1"/>
      <c r="AO31" s="1" t="s">
        <v>260</v>
      </c>
      <c r="AP31" s="1" t="s">
        <v>261</v>
      </c>
      <c r="AQ31" s="1" t="s">
        <v>154</v>
      </c>
      <c r="AR31" s="1" t="s">
        <v>111</v>
      </c>
      <c r="AS31" s="1" t="s">
        <v>262</v>
      </c>
      <c r="AT31" s="1"/>
      <c r="AU31" s="1" t="s">
        <v>40</v>
      </c>
      <c r="AV31" s="1"/>
      <c r="AW31" s="1" t="s">
        <v>263</v>
      </c>
      <c r="AX31" s="1"/>
      <c r="AY31" s="1" t="s">
        <v>264</v>
      </c>
      <c r="AZ31" s="1"/>
    </row>
    <row r="32" spans="1:52" ht="99.75" x14ac:dyDescent="0.45">
      <c r="A32" t="s">
        <v>207</v>
      </c>
      <c r="B32" t="s">
        <v>208</v>
      </c>
      <c r="C32" s="1" t="s">
        <v>209</v>
      </c>
      <c r="D32" t="s">
        <v>30</v>
      </c>
      <c r="E32" t="s">
        <v>13</v>
      </c>
      <c r="F32" t="s">
        <v>47</v>
      </c>
      <c r="G32">
        <v>2021</v>
      </c>
      <c r="H32" t="s">
        <v>14</v>
      </c>
      <c r="J32" s="1" t="s">
        <v>136</v>
      </c>
      <c r="K32" s="1"/>
      <c r="L32" s="4">
        <v>2000</v>
      </c>
      <c r="M32" s="5">
        <v>15772673</v>
      </c>
      <c r="N32">
        <v>6</v>
      </c>
      <c r="O32" t="s">
        <v>50</v>
      </c>
      <c r="P32">
        <v>17</v>
      </c>
      <c r="Q32" t="s">
        <v>50</v>
      </c>
      <c r="R32" t="s">
        <v>50</v>
      </c>
      <c r="S32" t="s">
        <v>50</v>
      </c>
      <c r="T32" t="s">
        <v>50</v>
      </c>
      <c r="U32" s="4">
        <v>30</v>
      </c>
      <c r="V32" s="4">
        <f>Table1[[#This Row],[What is the total number of units for this project?26]]*1.61</f>
        <v>48.300000000000004</v>
      </c>
      <c r="W32" s="4">
        <v>30</v>
      </c>
      <c r="X32" s="4">
        <v>0</v>
      </c>
      <c r="Y32" s="4">
        <v>0</v>
      </c>
      <c r="AA32" s="4">
        <v>8</v>
      </c>
      <c r="AB32" s="4">
        <v>22</v>
      </c>
      <c r="AC32" s="4">
        <v>0</v>
      </c>
      <c r="AD32" s="4">
        <v>0</v>
      </c>
      <c r="AE32" s="1" t="s">
        <v>51</v>
      </c>
      <c r="AF32">
        <v>3</v>
      </c>
      <c r="AG32">
        <v>12</v>
      </c>
      <c r="AH32" s="1" t="s">
        <v>210</v>
      </c>
      <c r="AI32" t="s">
        <v>16</v>
      </c>
      <c r="AJ32" t="s">
        <v>16</v>
      </c>
      <c r="AK32" t="s">
        <v>16</v>
      </c>
      <c r="AL32" t="s">
        <v>13</v>
      </c>
      <c r="AM32" s="1"/>
      <c r="AN32" s="1"/>
      <c r="AO32" s="1" t="s">
        <v>211</v>
      </c>
      <c r="AP32" s="1"/>
      <c r="AQ32" s="1" t="s">
        <v>59</v>
      </c>
      <c r="AR32" s="1" t="s">
        <v>212</v>
      </c>
      <c r="AS32" s="1" t="s">
        <v>213</v>
      </c>
      <c r="AT32" s="1"/>
      <c r="AU32" s="1" t="s">
        <v>44</v>
      </c>
      <c r="AV32" s="1"/>
      <c r="AW32" s="1" t="s">
        <v>214</v>
      </c>
      <c r="AX32" s="1"/>
      <c r="AY32" s="1"/>
      <c r="AZ32" s="1"/>
    </row>
    <row r="33" spans="1:52" ht="71.25" x14ac:dyDescent="0.45">
      <c r="A33" t="s">
        <v>207</v>
      </c>
      <c r="B33" t="s">
        <v>337</v>
      </c>
      <c r="C33" s="1" t="s">
        <v>338</v>
      </c>
      <c r="D33" t="s">
        <v>30</v>
      </c>
      <c r="E33" t="s">
        <v>16</v>
      </c>
      <c r="F33" t="s">
        <v>31</v>
      </c>
      <c r="G33">
        <v>2023</v>
      </c>
      <c r="H33" t="s">
        <v>62</v>
      </c>
      <c r="I33" t="s">
        <v>339</v>
      </c>
      <c r="J33" s="1" t="s">
        <v>32</v>
      </c>
      <c r="K33" s="1"/>
      <c r="L33" s="4">
        <v>3920</v>
      </c>
      <c r="M33" s="5">
        <v>21350653</v>
      </c>
      <c r="U33" s="4">
        <v>61</v>
      </c>
      <c r="V33" s="4">
        <f>Table1[[#This Row],[What is the total number of units for this project?26]]*1.61</f>
        <v>98.210000000000008</v>
      </c>
      <c r="W33" s="4">
        <v>61</v>
      </c>
      <c r="X33" s="4">
        <v>0</v>
      </c>
      <c r="Y33" s="4">
        <v>0</v>
      </c>
      <c r="AA33" s="4">
        <v>8</v>
      </c>
      <c r="AB33" s="4">
        <v>53</v>
      </c>
      <c r="AC33" s="4">
        <v>0</v>
      </c>
      <c r="AD33" s="4">
        <v>0</v>
      </c>
      <c r="AE33" s="1" t="s">
        <v>15</v>
      </c>
      <c r="AF33">
        <v>1</v>
      </c>
      <c r="AG33">
        <v>4</v>
      </c>
      <c r="AH33" s="1"/>
      <c r="AI33" t="s">
        <v>16</v>
      </c>
      <c r="AJ33" t="s">
        <v>16</v>
      </c>
      <c r="AK33" t="s">
        <v>38</v>
      </c>
      <c r="AL33" t="s">
        <v>16</v>
      </c>
      <c r="AM33" s="1" t="s">
        <v>295</v>
      </c>
      <c r="AN33" s="1" t="s">
        <v>340</v>
      </c>
      <c r="AO33" s="1" t="s">
        <v>73</v>
      </c>
      <c r="AP33" s="1"/>
      <c r="AQ33" s="1" t="s">
        <v>72</v>
      </c>
      <c r="AR33" s="1"/>
      <c r="AS33" s="1" t="s">
        <v>273</v>
      </c>
      <c r="AT33" s="1"/>
      <c r="AU33" s="1" t="s">
        <v>66</v>
      </c>
      <c r="AV33" s="1"/>
      <c r="AW33" s="1" t="s">
        <v>76</v>
      </c>
      <c r="AX33" s="1"/>
      <c r="AY33" s="1"/>
      <c r="AZ33" s="1"/>
    </row>
    <row r="34" spans="1:52" ht="270.75" x14ac:dyDescent="0.45">
      <c r="A34" t="s">
        <v>143</v>
      </c>
      <c r="B34" t="s">
        <v>144</v>
      </c>
      <c r="C34" s="1" t="s">
        <v>145</v>
      </c>
      <c r="D34" t="s">
        <v>30</v>
      </c>
      <c r="E34" t="s">
        <v>13</v>
      </c>
      <c r="F34" t="s">
        <v>21</v>
      </c>
      <c r="G34">
        <v>2022</v>
      </c>
      <c r="H34" t="s">
        <v>14</v>
      </c>
      <c r="J34" s="1" t="s">
        <v>136</v>
      </c>
      <c r="K34" s="1"/>
      <c r="L34" s="4">
        <v>13000</v>
      </c>
      <c r="M34" s="5">
        <v>35861256</v>
      </c>
      <c r="U34" s="4">
        <v>60</v>
      </c>
      <c r="V34" s="4">
        <f>Table1[[#This Row],[What is the total number of units for this project?26]]*1.61</f>
        <v>96.600000000000009</v>
      </c>
      <c r="W34" s="4">
        <v>60</v>
      </c>
      <c r="X34" s="4">
        <v>0</v>
      </c>
      <c r="Y34" s="4">
        <v>0</v>
      </c>
      <c r="AA34" s="4">
        <v>16</v>
      </c>
      <c r="AB34" s="4">
        <v>35</v>
      </c>
      <c r="AC34" s="4">
        <v>9</v>
      </c>
      <c r="AD34" s="4">
        <v>0</v>
      </c>
      <c r="AE34" s="1" t="s">
        <v>146</v>
      </c>
      <c r="AF34">
        <v>5</v>
      </c>
      <c r="AG34">
        <v>35</v>
      </c>
      <c r="AH34" s="1"/>
      <c r="AI34" t="s">
        <v>16</v>
      </c>
      <c r="AJ34" t="s">
        <v>16</v>
      </c>
      <c r="AK34" t="s">
        <v>16</v>
      </c>
      <c r="AL34" t="s">
        <v>16</v>
      </c>
      <c r="AM34" s="1" t="s">
        <v>23</v>
      </c>
      <c r="AN34" s="1"/>
      <c r="AO34" s="1" t="s">
        <v>147</v>
      </c>
      <c r="AP34" s="1"/>
      <c r="AQ34" s="1" t="s">
        <v>148</v>
      </c>
      <c r="AR34" s="1" t="s">
        <v>149</v>
      </c>
      <c r="AS34" s="1" t="s">
        <v>150</v>
      </c>
      <c r="AT34" s="1"/>
      <c r="AU34" s="1" t="s">
        <v>85</v>
      </c>
      <c r="AV34" s="1"/>
      <c r="AW34" s="1" t="s">
        <v>151</v>
      </c>
      <c r="AX34" s="1"/>
      <c r="AY34" s="1"/>
      <c r="AZ34" s="1"/>
    </row>
    <row r="35" spans="1:52" ht="242.25" x14ac:dyDescent="0.45">
      <c r="A35" t="s">
        <v>143</v>
      </c>
      <c r="B35" t="s">
        <v>239</v>
      </c>
      <c r="C35" s="1" t="s">
        <v>240</v>
      </c>
      <c r="D35" t="s">
        <v>30</v>
      </c>
      <c r="E35" t="s">
        <v>13</v>
      </c>
      <c r="F35" t="s">
        <v>21</v>
      </c>
      <c r="G35">
        <v>2022</v>
      </c>
      <c r="H35" t="s">
        <v>14</v>
      </c>
      <c r="J35" s="1" t="s">
        <v>32</v>
      </c>
      <c r="K35" s="1"/>
      <c r="L35" s="4">
        <v>10000</v>
      </c>
      <c r="M35" s="5">
        <v>70161000</v>
      </c>
      <c r="U35" s="4">
        <v>135</v>
      </c>
      <c r="V35" s="4">
        <f>Table1[[#This Row],[What is the total number of units for this project?26]]*1.61</f>
        <v>217.35000000000002</v>
      </c>
      <c r="W35" s="4">
        <v>135</v>
      </c>
      <c r="X35" s="4">
        <v>0</v>
      </c>
      <c r="Y35" s="4">
        <v>0</v>
      </c>
      <c r="AA35" s="4">
        <v>18</v>
      </c>
      <c r="AB35" s="4">
        <v>75</v>
      </c>
      <c r="AC35" s="4">
        <v>42</v>
      </c>
      <c r="AD35" s="4">
        <v>0</v>
      </c>
      <c r="AE35" s="1" t="s">
        <v>227</v>
      </c>
      <c r="AF35">
        <v>3</v>
      </c>
      <c r="AG35">
        <v>10</v>
      </c>
      <c r="AH35" s="1" t="s">
        <v>241</v>
      </c>
      <c r="AI35" t="s">
        <v>16</v>
      </c>
      <c r="AJ35" t="s">
        <v>16</v>
      </c>
      <c r="AK35" t="s">
        <v>16</v>
      </c>
      <c r="AL35" t="s">
        <v>16</v>
      </c>
      <c r="AM35" s="1" t="s">
        <v>79</v>
      </c>
      <c r="AN35" s="1"/>
      <c r="AO35" s="1" t="s">
        <v>64</v>
      </c>
      <c r="AP35" s="1"/>
      <c r="AQ35" s="1" t="s">
        <v>43</v>
      </c>
      <c r="AR35" s="1"/>
      <c r="AS35" s="1" t="s">
        <v>242</v>
      </c>
      <c r="AT35" s="1"/>
      <c r="AU35" s="1" t="s">
        <v>69</v>
      </c>
      <c r="AV35" s="1"/>
      <c r="AW35" s="1" t="s">
        <v>243</v>
      </c>
      <c r="AX35" s="1"/>
      <c r="AY35" s="1"/>
      <c r="AZ35" s="1"/>
    </row>
    <row r="36" spans="1:52" ht="242.25" x14ac:dyDescent="0.45">
      <c r="A36" t="s">
        <v>143</v>
      </c>
      <c r="B36" t="s">
        <v>357</v>
      </c>
      <c r="C36" s="1" t="s">
        <v>358</v>
      </c>
      <c r="D36" t="s">
        <v>30</v>
      </c>
      <c r="E36" t="s">
        <v>13</v>
      </c>
      <c r="F36" t="s">
        <v>21</v>
      </c>
      <c r="G36">
        <v>2022</v>
      </c>
      <c r="H36" t="s">
        <v>14</v>
      </c>
      <c r="J36" s="1" t="s">
        <v>190</v>
      </c>
      <c r="K36" s="1" t="s">
        <v>359</v>
      </c>
      <c r="L36" s="4">
        <v>635</v>
      </c>
      <c r="M36" s="5">
        <v>23750000</v>
      </c>
      <c r="U36" s="4">
        <v>50</v>
      </c>
      <c r="V36" s="4">
        <f>Table1[[#This Row],[What is the total number of units for this project?26]]*1.61</f>
        <v>80.5</v>
      </c>
      <c r="W36" s="4">
        <v>50</v>
      </c>
      <c r="X36" s="4">
        <v>0</v>
      </c>
      <c r="Y36" s="4">
        <v>0</v>
      </c>
      <c r="AA36" s="4">
        <v>8</v>
      </c>
      <c r="AB36" s="4">
        <v>27</v>
      </c>
      <c r="AC36" s="4">
        <v>9</v>
      </c>
      <c r="AD36" s="4">
        <v>6</v>
      </c>
      <c r="AE36" s="1" t="s">
        <v>63</v>
      </c>
      <c r="AF36">
        <v>1</v>
      </c>
      <c r="AG36">
        <v>1</v>
      </c>
      <c r="AH36" s="1" t="s">
        <v>360</v>
      </c>
      <c r="AI36" t="s">
        <v>16</v>
      </c>
      <c r="AJ36" t="s">
        <v>16</v>
      </c>
      <c r="AK36" t="s">
        <v>16</v>
      </c>
      <c r="AL36" t="s">
        <v>16</v>
      </c>
      <c r="AM36" s="1" t="s">
        <v>79</v>
      </c>
      <c r="AN36" s="1"/>
      <c r="AO36" s="1" t="s">
        <v>361</v>
      </c>
      <c r="AP36" s="1"/>
      <c r="AQ36" s="1" t="s">
        <v>362</v>
      </c>
      <c r="AR36" s="1"/>
      <c r="AS36" s="1" t="s">
        <v>363</v>
      </c>
      <c r="AT36" s="1"/>
      <c r="AU36" s="1" t="s">
        <v>69</v>
      </c>
      <c r="AV36" s="1"/>
      <c r="AW36" s="1" t="s">
        <v>243</v>
      </c>
      <c r="AX36" s="1"/>
      <c r="AY36" s="1"/>
      <c r="AZ36" s="1"/>
    </row>
    <row r="37" spans="1:52" ht="114" x14ac:dyDescent="0.45">
      <c r="A37" t="s">
        <v>143</v>
      </c>
      <c r="B37" t="s">
        <v>365</v>
      </c>
      <c r="C37" s="1" t="s">
        <v>366</v>
      </c>
      <c r="D37" t="s">
        <v>30</v>
      </c>
      <c r="E37" t="s">
        <v>13</v>
      </c>
      <c r="F37" t="s">
        <v>21</v>
      </c>
      <c r="G37">
        <v>2023</v>
      </c>
      <c r="H37" t="s">
        <v>99</v>
      </c>
      <c r="J37" s="1" t="s">
        <v>32</v>
      </c>
      <c r="K37" s="1"/>
      <c r="L37" s="4">
        <v>7000</v>
      </c>
      <c r="M37" s="5">
        <v>21573000</v>
      </c>
      <c r="U37" s="4">
        <v>47</v>
      </c>
      <c r="V37" s="4">
        <f>Table1[[#This Row],[What is the total number of units for this project?26]]*1.61</f>
        <v>75.67</v>
      </c>
      <c r="W37" s="4">
        <v>47</v>
      </c>
      <c r="X37" s="4">
        <v>0</v>
      </c>
      <c r="Y37" s="4">
        <v>0</v>
      </c>
      <c r="AA37" s="4">
        <v>12</v>
      </c>
      <c r="AB37" s="4">
        <v>13</v>
      </c>
      <c r="AC37" s="4">
        <v>16</v>
      </c>
      <c r="AD37" s="4">
        <v>6</v>
      </c>
      <c r="AE37" s="1" t="s">
        <v>51</v>
      </c>
      <c r="AF37">
        <v>2</v>
      </c>
      <c r="AG37">
        <v>3</v>
      </c>
      <c r="AH37" s="1" t="s">
        <v>367</v>
      </c>
      <c r="AI37" t="s">
        <v>16</v>
      </c>
      <c r="AJ37" t="s">
        <v>13</v>
      </c>
      <c r="AK37" t="s">
        <v>38</v>
      </c>
      <c r="AL37" t="s">
        <v>16</v>
      </c>
      <c r="AM37" s="1" t="s">
        <v>312</v>
      </c>
      <c r="AN37" s="1"/>
      <c r="AO37" s="1" t="s">
        <v>368</v>
      </c>
      <c r="AP37" s="1"/>
      <c r="AQ37" s="1" t="s">
        <v>364</v>
      </c>
      <c r="AR37" s="1"/>
      <c r="AS37" s="1" t="s">
        <v>369</v>
      </c>
      <c r="AT37" s="1"/>
      <c r="AU37" s="1" t="s">
        <v>66</v>
      </c>
      <c r="AV37" s="1"/>
      <c r="AW37" s="1" t="s">
        <v>20</v>
      </c>
      <c r="AX37" s="1"/>
      <c r="AY37" s="1"/>
      <c r="AZ37" s="1" t="s">
        <v>151</v>
      </c>
    </row>
    <row r="38" spans="1:52" ht="57" x14ac:dyDescent="0.45">
      <c r="A38" t="s">
        <v>152</v>
      </c>
      <c r="B38" t="s">
        <v>155</v>
      </c>
      <c r="C38" s="1" t="s">
        <v>156</v>
      </c>
      <c r="D38" t="s">
        <v>30</v>
      </c>
      <c r="E38" t="s">
        <v>13</v>
      </c>
      <c r="F38" t="s">
        <v>31</v>
      </c>
      <c r="G38">
        <v>2023</v>
      </c>
      <c r="H38" t="s">
        <v>48</v>
      </c>
      <c r="J38" s="1" t="s">
        <v>157</v>
      </c>
      <c r="K38" s="1" t="s">
        <v>158</v>
      </c>
      <c r="L38" s="4">
        <v>15800</v>
      </c>
      <c r="M38" s="5">
        <v>2700000</v>
      </c>
      <c r="U38" s="4">
        <v>60</v>
      </c>
      <c r="V38" s="4">
        <f>Table1[[#This Row],[What is the total number of units for this project?26]]*1.61</f>
        <v>96.600000000000009</v>
      </c>
      <c r="W38" s="4">
        <v>20</v>
      </c>
      <c r="X38" s="4">
        <v>0</v>
      </c>
      <c r="Y38" s="4">
        <v>40</v>
      </c>
      <c r="AA38" s="4">
        <v>60</v>
      </c>
      <c r="AB38" s="4">
        <v>0</v>
      </c>
      <c r="AC38" s="4">
        <v>0</v>
      </c>
      <c r="AD38" s="4">
        <v>0</v>
      </c>
      <c r="AE38" s="1" t="s">
        <v>159</v>
      </c>
      <c r="AF38">
        <v>0</v>
      </c>
      <c r="AG38">
        <v>0</v>
      </c>
      <c r="AH38" s="1" t="s">
        <v>160</v>
      </c>
      <c r="AI38" t="s">
        <v>16</v>
      </c>
      <c r="AJ38" t="s">
        <v>16</v>
      </c>
      <c r="AK38" t="s">
        <v>38</v>
      </c>
      <c r="AL38" t="s">
        <v>16</v>
      </c>
      <c r="AM38" s="1" t="s">
        <v>53</v>
      </c>
      <c r="AN38" s="1"/>
      <c r="AO38" s="1" t="s">
        <v>161</v>
      </c>
      <c r="AP38" s="1" t="s">
        <v>153</v>
      </c>
      <c r="AQ38" s="1" t="s">
        <v>131</v>
      </c>
      <c r="AR38" s="1"/>
      <c r="AS38" s="1" t="s">
        <v>19</v>
      </c>
      <c r="AT38" s="1"/>
      <c r="AU38" s="1" t="s">
        <v>19</v>
      </c>
      <c r="AV38" s="1"/>
      <c r="AW38" s="1" t="s">
        <v>19</v>
      </c>
      <c r="AX38" s="1"/>
      <c r="AY38" s="1"/>
      <c r="AZ38" s="1"/>
    </row>
    <row r="39" spans="1:52" ht="28.5" x14ac:dyDescent="0.45">
      <c r="A39" t="s">
        <v>195</v>
      </c>
      <c r="B39" t="s">
        <v>197</v>
      </c>
      <c r="C39" s="1" t="s">
        <v>198</v>
      </c>
      <c r="D39" t="s">
        <v>30</v>
      </c>
      <c r="E39" t="s">
        <v>13</v>
      </c>
      <c r="F39" t="s">
        <v>47</v>
      </c>
      <c r="G39">
        <v>2021</v>
      </c>
      <c r="H39" t="s">
        <v>199</v>
      </c>
      <c r="J39" s="1" t="s">
        <v>32</v>
      </c>
      <c r="K39" s="1"/>
      <c r="L39" s="4">
        <v>2895</v>
      </c>
      <c r="M39" s="5">
        <v>5400000</v>
      </c>
      <c r="N39" t="s">
        <v>50</v>
      </c>
      <c r="O39" t="s">
        <v>50</v>
      </c>
      <c r="P39" t="s">
        <v>50</v>
      </c>
      <c r="Q39" t="s">
        <v>50</v>
      </c>
      <c r="R39" t="s">
        <v>50</v>
      </c>
      <c r="S39" t="s">
        <v>50</v>
      </c>
      <c r="T39" t="s">
        <v>50</v>
      </c>
      <c r="U39" s="4">
        <v>27</v>
      </c>
      <c r="V39" s="4">
        <f>Table1[[#This Row],[What is the total number of units for this project?26]]*1.61</f>
        <v>43.470000000000006</v>
      </c>
      <c r="W39" s="4">
        <v>27</v>
      </c>
      <c r="X39" s="4">
        <v>0</v>
      </c>
      <c r="Y39" s="4">
        <v>0</v>
      </c>
      <c r="AA39" s="4">
        <v>0</v>
      </c>
      <c r="AB39" s="4">
        <v>27</v>
      </c>
      <c r="AC39" s="4">
        <v>0</v>
      </c>
      <c r="AD39" s="4">
        <v>0</v>
      </c>
      <c r="AE39" s="1" t="s">
        <v>63</v>
      </c>
      <c r="AF39">
        <v>4</v>
      </c>
      <c r="AG39">
        <v>10</v>
      </c>
      <c r="AH39" s="1"/>
      <c r="AI39" t="s">
        <v>16</v>
      </c>
      <c r="AJ39" t="s">
        <v>16</v>
      </c>
      <c r="AK39" t="s">
        <v>38</v>
      </c>
      <c r="AL39" t="s">
        <v>13</v>
      </c>
      <c r="AM39" s="1"/>
      <c r="AN39" s="1"/>
      <c r="AO39" s="1" t="s">
        <v>113</v>
      </c>
      <c r="AP39" s="1"/>
      <c r="AQ39" s="1" t="s">
        <v>19</v>
      </c>
      <c r="AR39" s="1"/>
      <c r="AS39" s="1" t="s">
        <v>19</v>
      </c>
      <c r="AT39" s="1"/>
      <c r="AU39" s="1" t="s">
        <v>123</v>
      </c>
      <c r="AV39" s="1"/>
      <c r="AW39" s="1" t="s">
        <v>73</v>
      </c>
      <c r="AX39" s="1"/>
      <c r="AY39" s="1"/>
      <c r="AZ39" s="1"/>
    </row>
    <row r="40" spans="1:52" ht="270.75" x14ac:dyDescent="0.45">
      <c r="A40" t="s">
        <v>12</v>
      </c>
      <c r="B40" t="s">
        <v>28</v>
      </c>
      <c r="C40" s="1" t="s">
        <v>29</v>
      </c>
      <c r="D40" t="s">
        <v>30</v>
      </c>
      <c r="E40" t="s">
        <v>13</v>
      </c>
      <c r="F40" t="s">
        <v>31</v>
      </c>
      <c r="G40">
        <v>2024</v>
      </c>
      <c r="H40" t="s">
        <v>14</v>
      </c>
      <c r="J40" s="1" t="s">
        <v>32</v>
      </c>
      <c r="K40" s="1"/>
      <c r="L40" s="4">
        <v>3156</v>
      </c>
      <c r="M40" s="5">
        <v>38165000</v>
      </c>
      <c r="U40" s="4">
        <v>65</v>
      </c>
      <c r="V40" s="4">
        <f>Table1[[#This Row],[What is the total number of units for this project?26]]*1.61</f>
        <v>104.65</v>
      </c>
      <c r="W40" s="4">
        <v>65</v>
      </c>
      <c r="X40" s="4">
        <v>0</v>
      </c>
      <c r="Y40" s="4">
        <v>0</v>
      </c>
      <c r="AA40" s="4">
        <v>22</v>
      </c>
      <c r="AB40" s="4">
        <v>43</v>
      </c>
      <c r="AC40" s="4">
        <v>0</v>
      </c>
      <c r="AD40" s="4">
        <v>0</v>
      </c>
      <c r="AE40" s="1" t="s">
        <v>22</v>
      </c>
      <c r="AF40">
        <v>1</v>
      </c>
      <c r="AG40">
        <v>5</v>
      </c>
      <c r="AH40" s="1"/>
      <c r="AI40" t="s">
        <v>16</v>
      </c>
      <c r="AJ40" t="s">
        <v>16</v>
      </c>
      <c r="AK40" t="s">
        <v>16</v>
      </c>
      <c r="AL40" t="s">
        <v>16</v>
      </c>
      <c r="AM40" s="1" t="s">
        <v>23</v>
      </c>
      <c r="AN40" s="1"/>
      <c r="AO40" s="1" t="s">
        <v>33</v>
      </c>
      <c r="AP40" s="1"/>
      <c r="AQ40" s="1" t="s">
        <v>34</v>
      </c>
      <c r="AR40" s="1"/>
      <c r="AS40" s="1" t="s">
        <v>35</v>
      </c>
      <c r="AT40" s="1"/>
      <c r="AU40" s="1" t="s">
        <v>25</v>
      </c>
      <c r="AV40" s="1" t="s">
        <v>26</v>
      </c>
      <c r="AW40" s="1" t="s">
        <v>36</v>
      </c>
      <c r="AX40" s="1"/>
      <c r="AY40" s="1"/>
      <c r="AZ40" s="1" t="s">
        <v>27</v>
      </c>
    </row>
    <row r="41" spans="1:52" ht="156.75" x14ac:dyDescent="0.45">
      <c r="A41" t="s">
        <v>80</v>
      </c>
      <c r="B41" t="s">
        <v>107</v>
      </c>
      <c r="C41" s="1" t="s">
        <v>108</v>
      </c>
      <c r="D41" t="s">
        <v>30</v>
      </c>
      <c r="E41" t="s">
        <v>13</v>
      </c>
      <c r="F41" t="s">
        <v>47</v>
      </c>
      <c r="G41">
        <v>2021</v>
      </c>
      <c r="H41" t="s">
        <v>14</v>
      </c>
      <c r="J41" s="1" t="s">
        <v>32</v>
      </c>
      <c r="K41" s="1"/>
      <c r="L41" s="4">
        <v>1200</v>
      </c>
      <c r="M41" s="5">
        <v>4500000</v>
      </c>
      <c r="N41" t="s">
        <v>50</v>
      </c>
      <c r="O41" t="s">
        <v>50</v>
      </c>
      <c r="P41" t="s">
        <v>50</v>
      </c>
      <c r="Q41" t="s">
        <v>50</v>
      </c>
      <c r="R41" t="s">
        <v>50</v>
      </c>
      <c r="S41" t="s">
        <v>50</v>
      </c>
      <c r="T41" t="s">
        <v>50</v>
      </c>
      <c r="U41" s="4">
        <v>12</v>
      </c>
      <c r="V41" s="4">
        <f>Table1[[#This Row],[What is the total number of units for this project?26]]*1.61</f>
        <v>19.32</v>
      </c>
      <c r="W41" s="4">
        <v>12</v>
      </c>
      <c r="X41" s="4">
        <v>0</v>
      </c>
      <c r="Y41" s="4">
        <v>0</v>
      </c>
      <c r="AA41" s="4">
        <v>0</v>
      </c>
      <c r="AB41" s="4">
        <v>0</v>
      </c>
      <c r="AC41" s="4">
        <v>6</v>
      </c>
      <c r="AD41" s="4">
        <v>6</v>
      </c>
      <c r="AE41" s="1" t="s">
        <v>109</v>
      </c>
      <c r="AF41">
        <v>2</v>
      </c>
      <c r="AG41">
        <v>2</v>
      </c>
      <c r="AH41" s="1" t="s">
        <v>106</v>
      </c>
      <c r="AI41" t="s">
        <v>16</v>
      </c>
      <c r="AJ41" t="s">
        <v>13</v>
      </c>
      <c r="AK41" t="s">
        <v>13</v>
      </c>
      <c r="AL41" t="s">
        <v>16</v>
      </c>
      <c r="AM41" s="1" t="s">
        <v>58</v>
      </c>
      <c r="AN41" s="1"/>
      <c r="AO41" s="1" t="s">
        <v>54</v>
      </c>
      <c r="AP41" s="1"/>
      <c r="AQ41" s="1" t="s">
        <v>68</v>
      </c>
      <c r="AR41" s="1"/>
      <c r="AS41" s="1" t="s">
        <v>110</v>
      </c>
      <c r="AT41" s="1"/>
      <c r="AU41" s="1" t="s">
        <v>69</v>
      </c>
      <c r="AV41" s="1"/>
      <c r="AW41" s="1" t="s">
        <v>19</v>
      </c>
      <c r="AX41" s="1"/>
      <c r="AY41" s="1"/>
      <c r="AZ41" s="3"/>
    </row>
    <row r="42" spans="1:52" ht="185.25" x14ac:dyDescent="0.45">
      <c r="A42" t="s">
        <v>296</v>
      </c>
      <c r="B42" t="s">
        <v>298</v>
      </c>
      <c r="C42" s="1" t="s">
        <v>299</v>
      </c>
      <c r="D42" t="s">
        <v>30</v>
      </c>
      <c r="E42" t="s">
        <v>13</v>
      </c>
      <c r="F42" t="s">
        <v>31</v>
      </c>
      <c r="G42">
        <v>2024</v>
      </c>
      <c r="H42" t="s">
        <v>48</v>
      </c>
      <c r="J42" s="1" t="s">
        <v>300</v>
      </c>
      <c r="K42" s="1"/>
      <c r="L42" s="4">
        <v>21000</v>
      </c>
      <c r="M42" s="5">
        <v>7000000</v>
      </c>
      <c r="U42" s="4">
        <v>6</v>
      </c>
      <c r="V42" s="4">
        <f>Table1[[#This Row],[What is the total number of units for this project?26]]*1.61</f>
        <v>9.66</v>
      </c>
      <c r="W42" s="4">
        <v>6</v>
      </c>
      <c r="X42" s="4">
        <v>0</v>
      </c>
      <c r="Y42" s="4">
        <v>0</v>
      </c>
      <c r="AA42" s="4">
        <v>6</v>
      </c>
      <c r="AB42" s="4">
        <v>0</v>
      </c>
      <c r="AC42" s="4">
        <v>0</v>
      </c>
      <c r="AD42" s="4">
        <v>0</v>
      </c>
      <c r="AE42" s="1" t="s">
        <v>15</v>
      </c>
      <c r="AF42">
        <v>6</v>
      </c>
      <c r="AG42">
        <v>50</v>
      </c>
      <c r="AH42" s="1" t="s">
        <v>301</v>
      </c>
      <c r="AI42" t="s">
        <v>16</v>
      </c>
      <c r="AJ42" t="s">
        <v>16</v>
      </c>
      <c r="AK42" t="s">
        <v>13</v>
      </c>
      <c r="AL42" t="s">
        <v>16</v>
      </c>
      <c r="AM42" s="1" t="s">
        <v>114</v>
      </c>
      <c r="AN42" s="1"/>
      <c r="AO42" s="1" t="s">
        <v>62</v>
      </c>
      <c r="AP42" s="1" t="s">
        <v>78</v>
      </c>
      <c r="AQ42" s="1" t="s">
        <v>68</v>
      </c>
      <c r="AR42" s="1"/>
      <c r="AS42" s="1" t="s">
        <v>297</v>
      </c>
      <c r="AT42" s="1" t="s">
        <v>78</v>
      </c>
      <c r="AU42" s="1" t="s">
        <v>85</v>
      </c>
      <c r="AV42" s="1"/>
      <c r="AW42" s="1" t="s">
        <v>163</v>
      </c>
      <c r="AX42" s="1"/>
      <c r="AY42" s="1" t="s">
        <v>302</v>
      </c>
      <c r="AZ42" s="3"/>
    </row>
    <row r="43" spans="1:52" ht="114" x14ac:dyDescent="0.45">
      <c r="A43" t="s">
        <v>83</v>
      </c>
      <c r="B43" t="s">
        <v>182</v>
      </c>
      <c r="C43" s="1" t="s">
        <v>183</v>
      </c>
      <c r="D43" t="s">
        <v>30</v>
      </c>
      <c r="E43" t="s">
        <v>13</v>
      </c>
      <c r="F43" t="s">
        <v>47</v>
      </c>
      <c r="G43">
        <v>2021</v>
      </c>
      <c r="H43" t="s">
        <v>99</v>
      </c>
      <c r="J43" s="1" t="s">
        <v>184</v>
      </c>
      <c r="K43" s="1"/>
      <c r="L43" s="4">
        <v>940</v>
      </c>
      <c r="M43" s="5">
        <v>19012000</v>
      </c>
      <c r="N43">
        <v>10</v>
      </c>
      <c r="O43" t="s">
        <v>50</v>
      </c>
      <c r="P43">
        <v>39</v>
      </c>
      <c r="Q43">
        <v>31</v>
      </c>
      <c r="R43">
        <v>34</v>
      </c>
      <c r="S43" t="s">
        <v>50</v>
      </c>
      <c r="T43" t="s">
        <v>50</v>
      </c>
      <c r="U43" s="4">
        <v>38</v>
      </c>
      <c r="V43" s="4">
        <f>Table1[[#This Row],[What is the total number of units for this project?26]]*1.61</f>
        <v>61.180000000000007</v>
      </c>
      <c r="W43" s="4">
        <v>38</v>
      </c>
      <c r="X43" s="4">
        <v>0</v>
      </c>
      <c r="Y43" s="4">
        <v>0</v>
      </c>
      <c r="AA43" s="4">
        <v>12</v>
      </c>
      <c r="AB43" s="4">
        <v>24</v>
      </c>
      <c r="AC43" s="4">
        <v>2</v>
      </c>
      <c r="AD43" s="4">
        <v>0</v>
      </c>
      <c r="AE43" s="1" t="s">
        <v>92</v>
      </c>
      <c r="AF43">
        <v>1</v>
      </c>
      <c r="AG43">
        <v>3</v>
      </c>
      <c r="AH43" s="1" t="s">
        <v>185</v>
      </c>
      <c r="AI43" t="s">
        <v>16</v>
      </c>
      <c r="AJ43" t="s">
        <v>16</v>
      </c>
      <c r="AK43" t="s">
        <v>13</v>
      </c>
      <c r="AL43" t="s">
        <v>16</v>
      </c>
      <c r="AM43" s="1" t="s">
        <v>39</v>
      </c>
      <c r="AN43" s="1"/>
      <c r="AO43" s="1" t="s">
        <v>186</v>
      </c>
      <c r="AP43" s="1" t="s">
        <v>162</v>
      </c>
      <c r="AQ43" s="1" t="s">
        <v>65</v>
      </c>
      <c r="AR43" s="1"/>
      <c r="AS43" s="1" t="s">
        <v>187</v>
      </c>
      <c r="AT43" s="1" t="s">
        <v>181</v>
      </c>
      <c r="AU43" s="1" t="s">
        <v>66</v>
      </c>
      <c r="AV43" s="1"/>
      <c r="AW43" s="1" t="s">
        <v>19</v>
      </c>
      <c r="AX43" s="1"/>
      <c r="AY43" s="1"/>
      <c r="AZ43" s="3"/>
    </row>
    <row r="44" spans="1:52" ht="199.5" x14ac:dyDescent="0.45">
      <c r="A44" t="s">
        <v>244</v>
      </c>
      <c r="B44" t="s">
        <v>245</v>
      </c>
      <c r="C44" s="1" t="s">
        <v>246</v>
      </c>
      <c r="D44" t="s">
        <v>30</v>
      </c>
      <c r="E44" t="s">
        <v>13</v>
      </c>
      <c r="F44" t="s">
        <v>47</v>
      </c>
      <c r="G44">
        <v>2021</v>
      </c>
      <c r="H44" t="s">
        <v>99</v>
      </c>
      <c r="J44" s="1" t="s">
        <v>247</v>
      </c>
      <c r="K44" s="1"/>
      <c r="L44" s="4">
        <v>1794</v>
      </c>
      <c r="M44" s="5">
        <v>15000000</v>
      </c>
      <c r="N44">
        <v>18</v>
      </c>
      <c r="O44">
        <v>12</v>
      </c>
      <c r="P44">
        <v>10</v>
      </c>
      <c r="Q44">
        <v>15</v>
      </c>
      <c r="R44" t="s">
        <v>50</v>
      </c>
      <c r="S44" t="s">
        <v>50</v>
      </c>
      <c r="T44" t="s">
        <v>50</v>
      </c>
      <c r="U44" s="4">
        <v>31</v>
      </c>
      <c r="V44" s="4">
        <f>Table1[[#This Row],[What is the total number of units for this project?26]]*1.61</f>
        <v>49.910000000000004</v>
      </c>
      <c r="W44" s="4">
        <v>31</v>
      </c>
      <c r="X44" s="4">
        <v>0</v>
      </c>
      <c r="Y44" s="4">
        <v>0</v>
      </c>
      <c r="AA44" s="4">
        <v>8</v>
      </c>
      <c r="AB44" s="4">
        <v>23</v>
      </c>
      <c r="AC44" s="4">
        <v>0</v>
      </c>
      <c r="AD44" s="4">
        <v>0</v>
      </c>
      <c r="AE44" s="1" t="s">
        <v>248</v>
      </c>
      <c r="AF44">
        <v>1</v>
      </c>
      <c r="AG44">
        <v>2</v>
      </c>
      <c r="AH44" s="1" t="s">
        <v>249</v>
      </c>
      <c r="AI44" t="s">
        <v>16</v>
      </c>
      <c r="AJ44" t="s">
        <v>16</v>
      </c>
      <c r="AK44" t="s">
        <v>13</v>
      </c>
      <c r="AL44" t="s">
        <v>16</v>
      </c>
      <c r="AM44" s="1" t="s">
        <v>250</v>
      </c>
      <c r="AN44" s="1"/>
      <c r="AO44" s="1" t="s">
        <v>251</v>
      </c>
      <c r="AP44" s="1" t="s">
        <v>252</v>
      </c>
      <c r="AQ44" s="1" t="s">
        <v>65</v>
      </c>
      <c r="AR44" s="1"/>
      <c r="AS44" s="1" t="s">
        <v>253</v>
      </c>
      <c r="AT44" s="1"/>
      <c r="AU44" s="1" t="s">
        <v>69</v>
      </c>
      <c r="AV44" s="1"/>
      <c r="AW44" s="1" t="s">
        <v>163</v>
      </c>
      <c r="AX44" s="1"/>
      <c r="AY44" s="1" t="s">
        <v>254</v>
      </c>
      <c r="AZ44" s="3"/>
    </row>
    <row r="45" spans="1:52" x14ac:dyDescent="0.45">
      <c r="C45" s="1"/>
      <c r="J45" s="1"/>
      <c r="K45" s="1"/>
      <c r="L45" s="4">
        <f>SUM(L4:L44)</f>
        <v>606647</v>
      </c>
      <c r="M45" s="5">
        <f>SUM(M4:M44)</f>
        <v>1302205196</v>
      </c>
      <c r="U45" s="4">
        <f>SUM(U4:U44)</f>
        <v>2502</v>
      </c>
      <c r="V45" s="4">
        <f>SUM(V4:V44)</f>
        <v>4028.2200000000003</v>
      </c>
      <c r="W45" s="4">
        <f t="shared" ref="W45:Y45" si="0">SUM(W4:W44)</f>
        <v>2355</v>
      </c>
      <c r="X45" s="4">
        <f t="shared" si="0"/>
        <v>107</v>
      </c>
      <c r="Y45" s="4">
        <f t="shared" si="0"/>
        <v>40</v>
      </c>
      <c r="AA45" s="4">
        <f>SUM(AA4:AA44)</f>
        <v>571</v>
      </c>
      <c r="AB45" s="4">
        <f t="shared" ref="AB45:AD45" si="1">SUM(AB4:AB44)</f>
        <v>1204</v>
      </c>
      <c r="AC45" s="4">
        <f t="shared" si="1"/>
        <v>330</v>
      </c>
      <c r="AD45" s="4">
        <f t="shared" si="1"/>
        <v>315</v>
      </c>
      <c r="AE45" s="1"/>
      <c r="AH45" s="1"/>
      <c r="AM45" s="1"/>
      <c r="AN45" s="1"/>
      <c r="AO45" s="1"/>
      <c r="AP45" s="1"/>
      <c r="AQ45" s="1"/>
      <c r="AR45" s="1"/>
      <c r="AS45" s="1"/>
      <c r="AT45" s="1"/>
      <c r="AU45" s="1"/>
      <c r="AV45" s="1"/>
      <c r="AW45" s="1"/>
      <c r="AX45" s="1"/>
      <c r="AY45" s="1"/>
      <c r="AZ45" s="3"/>
    </row>
    <row r="46" spans="1:52" x14ac:dyDescent="0.45">
      <c r="C46" s="1"/>
      <c r="J46" s="1"/>
      <c r="K46" s="1"/>
      <c r="L46" s="4"/>
      <c r="M46" s="5"/>
      <c r="U46" s="4"/>
      <c r="V46" s="4"/>
      <c r="W46" s="4"/>
      <c r="X46" s="4"/>
      <c r="Y46" s="4"/>
      <c r="AA46" s="4"/>
      <c r="AB46" s="4"/>
      <c r="AC46" s="4"/>
      <c r="AD46" s="4"/>
      <c r="AE46" s="1"/>
      <c r="AH46" s="1"/>
      <c r="AM46" s="1"/>
      <c r="AN46" s="1"/>
      <c r="AO46" s="1"/>
      <c r="AP46" s="1"/>
      <c r="AQ46" s="1"/>
      <c r="AR46" s="1"/>
      <c r="AS46" s="1"/>
      <c r="AT46" s="1"/>
      <c r="AU46" s="1"/>
      <c r="AV46" s="1"/>
      <c r="AW46" s="1"/>
      <c r="AX46" s="1"/>
      <c r="AY46" s="1"/>
      <c r="AZ46" s="3"/>
    </row>
    <row r="47" spans="1:52" x14ac:dyDescent="0.45">
      <c r="C47" s="1"/>
      <c r="J47" s="1"/>
      <c r="K47" s="1"/>
      <c r="L47" s="4"/>
      <c r="M47" s="5"/>
      <c r="U47" s="4"/>
      <c r="V47" s="4"/>
      <c r="W47" s="4"/>
      <c r="X47" s="4"/>
      <c r="Y47" s="4"/>
      <c r="AA47" s="4"/>
      <c r="AB47" s="4"/>
      <c r="AC47" s="4"/>
      <c r="AD47" s="4"/>
      <c r="AE47" s="1"/>
      <c r="AH47" s="1"/>
      <c r="AM47" s="1"/>
      <c r="AN47" s="1"/>
      <c r="AO47" s="1"/>
      <c r="AP47" s="1"/>
      <c r="AQ47" s="1"/>
      <c r="AR47" s="1"/>
      <c r="AS47" s="1"/>
      <c r="AT47" s="1"/>
      <c r="AU47" s="1"/>
      <c r="AV47" s="1"/>
      <c r="AW47" s="1"/>
      <c r="AX47" s="1"/>
      <c r="AY47" s="1"/>
      <c r="AZ47" s="3"/>
    </row>
    <row r="48" spans="1:52" x14ac:dyDescent="0.45">
      <c r="C48" s="1"/>
      <c r="J48" s="1"/>
      <c r="K48" s="1"/>
      <c r="L48" s="4"/>
      <c r="M48" s="5"/>
      <c r="U48" s="4"/>
      <c r="V48" s="4"/>
      <c r="W48" s="4"/>
      <c r="X48" s="4"/>
      <c r="Y48" s="4"/>
      <c r="AA48" s="4"/>
      <c r="AB48" s="4"/>
      <c r="AC48" s="4"/>
      <c r="AD48" s="4"/>
      <c r="AE48" s="1"/>
      <c r="AH48" s="1"/>
      <c r="AM48" s="1"/>
      <c r="AN48" s="1"/>
      <c r="AO48" s="1"/>
      <c r="AP48" s="1"/>
      <c r="AQ48" s="1"/>
      <c r="AR48" s="1"/>
      <c r="AS48" s="1"/>
      <c r="AT48" s="1"/>
      <c r="AU48" s="1"/>
      <c r="AV48" s="1"/>
      <c r="AW48" s="1"/>
      <c r="AX48" s="1"/>
      <c r="AY48" s="1"/>
      <c r="AZ48" s="3"/>
    </row>
    <row r="49" spans="3:52" x14ac:dyDescent="0.45">
      <c r="C49" s="1"/>
      <c r="J49" s="1"/>
      <c r="K49" s="1"/>
      <c r="L49" s="4"/>
      <c r="M49" s="5"/>
      <c r="U49" s="4"/>
      <c r="V49" s="4"/>
      <c r="W49" s="4"/>
      <c r="X49" s="4"/>
      <c r="Y49" s="4"/>
      <c r="AA49" s="4"/>
      <c r="AB49" s="4"/>
      <c r="AC49" s="4"/>
      <c r="AD49" s="4"/>
      <c r="AE49" s="1"/>
      <c r="AH49" s="1"/>
      <c r="AM49" s="1"/>
      <c r="AN49" s="1"/>
      <c r="AO49" s="1"/>
      <c r="AP49" s="1"/>
      <c r="AQ49" s="1"/>
      <c r="AR49" s="1"/>
      <c r="AS49" s="1"/>
      <c r="AT49" s="1"/>
      <c r="AU49" s="1"/>
      <c r="AV49" s="1"/>
      <c r="AW49" s="1"/>
      <c r="AX49" s="1"/>
      <c r="AY49" s="1"/>
      <c r="AZ49" s="3"/>
    </row>
  </sheetData>
  <phoneticPr fontId="1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Props1.xml><?xml version="1.0" encoding="utf-8"?>
<ds:datastoreItem xmlns:ds="http://schemas.openxmlformats.org/officeDocument/2006/customXml" ds:itemID="{643DC61D-E47B-484F-9DFD-1FF4DB76F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749E2-3920-41B5-9F6D-CF60F602E1D7}">
  <ds:schemaRefs>
    <ds:schemaRef ds:uri="http://schemas.microsoft.com/sharepoint/v3/contenttype/forms"/>
  </ds:schemaRefs>
</ds:datastoreItem>
</file>

<file path=customXml/itemProps3.xml><?xml version="1.0" encoding="utf-8"?>
<ds:datastoreItem xmlns:ds="http://schemas.openxmlformats.org/officeDocument/2006/customXml" ds:itemID="{02E4420C-42C1-40CD-90CD-31830E897AA7}">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2022-06-02T17:44:01Z</dcterms:created>
  <dcterms:modified xsi:type="dcterms:W3CDTF">2022-07-30T15:57:30Z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