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66925"/>
  <mc:AlternateContent xmlns:mc="http://schemas.openxmlformats.org/markup-compatibility/2006">
    <mc:Choice Requires="x15">
      <x15ac:absPath xmlns:x15ac="http://schemas.microsoft.com/office/spreadsheetml/2010/11/ac" url="https://macdc.sharepoint.com/Shared Documents/General/MI/GOALs/2022/Approved Tables for Posting/"/>
    </mc:Choice>
  </mc:AlternateContent>
  <xr:revisionPtr revIDLastSave="7" documentId="8_{1B8DD7AD-7D2E-4CF5-B197-09553FC8E516}" xr6:coauthVersionLast="47" xr6:coauthVersionMax="47" xr10:uidLastSave="{91905EE3-C633-499C-B1C2-1DD4E5D12DAB}"/>
  <bookViews>
    <workbookView xWindow="40920" yWindow="-120" windowWidth="29040" windowHeight="15840" xr2:uid="{00000000-000D-0000-FFFF-FFFF00000000}"/>
  </bookViews>
  <sheets>
    <sheet name="real_estate_project_development"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A23" i="1" l="1"/>
  <c r="Z23" i="1"/>
  <c r="Y23" i="1"/>
  <c r="X23" i="1"/>
  <c r="V23" i="1"/>
  <c r="U23" i="1"/>
  <c r="T23" i="1"/>
  <c r="S4" i="1"/>
  <c r="S5" i="1"/>
  <c r="S6" i="1"/>
  <c r="S7" i="1"/>
  <c r="S8" i="1"/>
  <c r="S9" i="1"/>
  <c r="S10" i="1"/>
  <c r="S11" i="1"/>
  <c r="S12" i="1"/>
  <c r="S13" i="1"/>
  <c r="S14" i="1"/>
  <c r="S15" i="1"/>
  <c r="S16" i="1"/>
  <c r="S17" i="1"/>
  <c r="S18" i="1"/>
  <c r="S19" i="1"/>
  <c r="S20" i="1"/>
  <c r="S21" i="1"/>
  <c r="S22" i="1"/>
  <c r="R23" i="1"/>
  <c r="J23" i="1"/>
  <c r="S23" i="1" l="1"/>
</calcChain>
</file>

<file path=xl/sharedStrings.xml><?xml version="1.0" encoding="utf-8"?>
<sst xmlns="http://schemas.openxmlformats.org/spreadsheetml/2006/main" count="524" uniqueCount="233">
  <si>
    <t>Member</t>
  </si>
  <si>
    <t>Project Name</t>
  </si>
  <si>
    <t>What is the address of this project?</t>
  </si>
  <si>
    <t>Which type of project are you reporting on?</t>
  </si>
  <si>
    <t>Is this project a scattered site?</t>
  </si>
  <si>
    <t>What is the current development stage as of December 31st?</t>
  </si>
  <si>
    <t>What is the actual or projected year of substantial completion?</t>
  </si>
  <si>
    <t>What is the primary development strategy?</t>
  </si>
  <si>
    <t>Please describe.</t>
  </si>
  <si>
    <t>What is the actual or projected total development cost for this project?</t>
  </si>
  <si>
    <t>Do you track MBE hard cost contracting percentages?</t>
  </si>
  <si>
    <t>Do you track MBE soft cost contracting percentages?</t>
  </si>
  <si>
    <t>Do you track WBE hard cost contracting percentages?</t>
  </si>
  <si>
    <t>What was the WBE soft cost contracting percentages?</t>
  </si>
  <si>
    <t>Did you track the percentage of job hours that went to people of color?</t>
  </si>
  <si>
    <t>Did you track the percentage of job hours that went to women?</t>
  </si>
  <si>
    <t>Did you track the percentage of job hours that went to local residents?</t>
  </si>
  <si>
    <t>What is the total number of units for this project?</t>
  </si>
  <si>
    <t>How many are rental?</t>
  </si>
  <si>
    <t>How many are homeownership units?</t>
  </si>
  <si>
    <t>How many units of another ownership type are included in this project?</t>
  </si>
  <si>
    <t>Enter number of units: Less than or equal to 30% Area Median Income</t>
  </si>
  <si>
    <t>Enter number of units: 31-60% Area Median Income</t>
  </si>
  <si>
    <t>Enter number of units: 61-80% Area Median Income</t>
  </si>
  <si>
    <t>Enter number of units: greater than or equal to 81% Area Median Income</t>
  </si>
  <si>
    <t>Indicate other household characteristics targeted by this project.</t>
  </si>
  <si>
    <t>List any partners that collaborated on this project.</t>
  </si>
  <si>
    <t>Is this project currently or in the process of becoming smoke-free?</t>
  </si>
  <si>
    <t>Is this project located within one half (1/2) mile of major public transit with nearby services?</t>
  </si>
  <si>
    <t>Do you plan to build the project to Passive House standards? (check one)</t>
  </si>
  <si>
    <t>Does this project incorporate environmentally sustainable development or operating strategies?</t>
  </si>
  <si>
    <t>Please specify these environmental strategies.</t>
  </si>
  <si>
    <t>Describe any other environmentally-sustainable development, integrated design, or operating strategies included in this project.</t>
  </si>
  <si>
    <t>Indicate any PREDEVELOPMENT finance sources for this project.</t>
  </si>
  <si>
    <t>Indicate any MUNICIPAL finance sources for this project.</t>
  </si>
  <si>
    <t>Indicate any STATE finance sources for this project.</t>
  </si>
  <si>
    <t>Indicate any FEDERAL finance sources for this project.</t>
  </si>
  <si>
    <t>Indicate any PRIVATE finance sources for this project.</t>
  </si>
  <si>
    <t>Please describe the other financial institution(s).</t>
  </si>
  <si>
    <t>Please describe the other foundation(s).</t>
  </si>
  <si>
    <t>Please describe the other private source(s).</t>
  </si>
  <si>
    <t>HOUSING Only Project</t>
  </si>
  <si>
    <t>No</t>
  </si>
  <si>
    <t>New Construction</t>
  </si>
  <si>
    <t>Family Housing (multi-bedroom)</t>
  </si>
  <si>
    <t>Yes</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</si>
  <si>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t>
  </si>
  <si>
    <t>None</t>
  </si>
  <si>
    <t>Other Private Sources</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</si>
  <si>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 Enhanced accessibility (e.g. accessible units beyond those required, universal design features, visitability features, etc.)</t>
  </si>
  <si>
    <t>Rehab - Moderate</t>
  </si>
  <si>
    <t>N/A - not New Construction</t>
  </si>
  <si>
    <t>Federal Tax Credits (LIHTC), Section 8</t>
  </si>
  <si>
    <t>The Life Initiative</t>
  </si>
  <si>
    <t>Completed</t>
  </si>
  <si>
    <t>Rehab - Substantial</t>
  </si>
  <si>
    <t>No, not tracked.</t>
  </si>
  <si>
    <t>Family Housing (multi-bedroom), Former Homeless</t>
  </si>
  <si>
    <t>CEDAC</t>
  </si>
  <si>
    <t>NeighborWorks Housing Solutions</t>
  </si>
  <si>
    <t>Single Person Occupancy, Former Homeless</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</si>
  <si>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t>
  </si>
  <si>
    <t>Eastern Bank</t>
  </si>
  <si>
    <t>Marshfield Veterans House</t>
  </si>
  <si>
    <t>2033 Ocean Street_x000D_
Marshfield, MA 02050</t>
  </si>
  <si>
    <t>Yes tracked, 0%.</t>
  </si>
  <si>
    <t>Father Bill's Main Spring (Service Provider), HallKeen Property Management</t>
  </si>
  <si>
    <t>Community Preservation Act Funds, Other</t>
  </si>
  <si>
    <t>N/A</t>
  </si>
  <si>
    <t>Housing Innovations Fund (HIF), Mass Rental Voucher Program (MRVP)</t>
  </si>
  <si>
    <t>National Housing Trust Fund</t>
  </si>
  <si>
    <t>Other Financial Institutions</t>
  </si>
  <si>
    <t>Coastal Heritage Bank</t>
  </si>
  <si>
    <t>Other</t>
  </si>
  <si>
    <t>LISC</t>
  </si>
  <si>
    <t>Local or Regional HOME</t>
  </si>
  <si>
    <t>Organization Equity</t>
  </si>
  <si>
    <t>Community Preservation Act Funds</t>
  </si>
  <si>
    <t>Federal Tax Credits (LIHTC)</t>
  </si>
  <si>
    <t>MHP</t>
  </si>
  <si>
    <t>Federal Tax Credits (LIHTC), Section 8, National Housing Trust Fund</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</si>
  <si>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Enhanced accessibility (e.g. accessible units beyond those required, universal design features, visitability features, etc.)</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</si>
  <si>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t>
  </si>
  <si>
    <t>Valley CDC</t>
  </si>
  <si>
    <t>Federal Home Loan Bank, Other Private Sources</t>
  </si>
  <si>
    <t>CDC of South Berkshire</t>
  </si>
  <si>
    <t xml:space="preserve">Bentley Apartments/100 Bridge </t>
  </si>
  <si>
    <t>12 Bentley Road_x000D_
Great Barrington, MA 01230</t>
  </si>
  <si>
    <t>Family Housing (multi-bedroom), Former Homeless, Department of Mental Health clients, Department of Developmental Services clients</t>
  </si>
  <si>
    <t>Berkshire Housing Development Corporation</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</si>
  <si>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Enhanced accessibility (e.g. accessible units beyond those required, universal design features, visitability features, etc.)</t>
  </si>
  <si>
    <t>Organization Equity, LISC, CEDAC, Brownfields Funds, Other</t>
  </si>
  <si>
    <t>Housing Stabilization Fund (HSF), State Low Income Housing Tax Credits, MassDevelopment, Brownfields, Facilities Consolidation Fund (FCF), Community Based Housing (CBH)</t>
  </si>
  <si>
    <t>Federal Tax Credits (LIHTC), Section 8, EPA</t>
  </si>
  <si>
    <t>Way Finders</t>
  </si>
  <si>
    <t>CEDAC, Other</t>
  </si>
  <si>
    <t>Island Housing Trust</t>
  </si>
  <si>
    <t>Other Foundations, Other Private Sources</t>
  </si>
  <si>
    <t>Combined Rehab/New Construction</t>
  </si>
  <si>
    <t>Local or Regional CDBG, Community Preservation Act Funds</t>
  </si>
  <si>
    <t>North Commons</t>
  </si>
  <si>
    <t>Ford Crossing_x000D_
Northampton, MA 01060</t>
  </si>
  <si>
    <t>Mixed-Income, Family Housing (multi-bedroom), Department of Mental Health clients, CBH units for persons with disabilities</t>
  </si>
  <si>
    <t>The Community Builders</t>
  </si>
  <si>
    <t>State HOME, Housing Stabilization Fund (HSF), Affordable Housing Trust Fund, State Low Income Housing Tax Credits, Mass Rental Voucher Program (MRVP), Facilities Consolidation Fund (FCF), Community Based Housing (CBH), Massworks, MassHousing (Workforce Rental)</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</si>
  <si>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Renewable energy (e.g. solar photovoltaics, solar thermal collectors for hot water, wind, bio-diesel, etc.)</t>
  </si>
  <si>
    <t>Mixed-Income</t>
  </si>
  <si>
    <t>None, Other</t>
  </si>
  <si>
    <t>Section 8</t>
  </si>
  <si>
    <t>Mixed-Income, Family Housing (multi-bedroom), Department of Mental Health clients</t>
  </si>
  <si>
    <t>Local or Regional CDBG</t>
  </si>
  <si>
    <t>State HOME, Housing Stabilization Fund (HSF), Affordable Housing Trust Fund, State Low Income Housing Tax Credits, Commercial Area Transit Node Housing Program (CATNHP)</t>
  </si>
  <si>
    <t xml:space="preserve">Carlos Vega </t>
  </si>
  <si>
    <t>151-177 1/2 Walnut Street_x000D_
Holyoke, MA 01040</t>
  </si>
  <si>
    <t>Family Housing (multi-bedroom), Farm workers</t>
  </si>
  <si>
    <t xml:space="preserve">Valley Housing </t>
  </si>
  <si>
    <t>Healthy indoor air quality (e.g. use of only low-VOC or no-VOC paints, no carpets unless designed to eliminate off-gassing, ducted provision of fresh air to apartments, proper ventilation using exhaust fans, etc.)</t>
  </si>
  <si>
    <t>Way Finders' Development Capital Fund</t>
  </si>
  <si>
    <t>Housing Stabilization Fund (HSF)</t>
  </si>
  <si>
    <t>National Housing Trust Fund, Other</t>
  </si>
  <si>
    <t>USDA - RD</t>
  </si>
  <si>
    <t>Other Foundations</t>
  </si>
  <si>
    <t>Codman Square NDC</t>
  </si>
  <si>
    <t>Talbot Commons I</t>
  </si>
  <si>
    <t>14-16 New England, 18-20 New England, 17 Mallard Ave and 15 Mallard Ave 207, 4, 5 and 6 Norfolk Terrace_x000D_
Dorchester, MA 02124</t>
  </si>
  <si>
    <t>LISC, CEDAC, Brownfields Funds, Neighborworks America</t>
  </si>
  <si>
    <t>New England Heritage Homes</t>
  </si>
  <si>
    <t>131-133 Southern Ave New England Ave, Mallard Ave, Colonial Ave_x000D_
Dorchester, MA 02124</t>
  </si>
  <si>
    <t>None of the above</t>
  </si>
  <si>
    <t>Local Linkage, Leading the Way (Boston Only)</t>
  </si>
  <si>
    <t>Organization Equity, CEDAC</t>
  </si>
  <si>
    <t>The Neighborhood Developers</t>
  </si>
  <si>
    <t>571 Revere</t>
  </si>
  <si>
    <t>571 Revere St._x000D_
Revere, MA 02151</t>
  </si>
  <si>
    <t>Organization Equity, LISC, Life Initiative</t>
  </si>
  <si>
    <t>State HOME, Housing Stabilization Fund (HSF), Affordable Housing Trust Fund, MassHousing (other than Trust or Workforce Housing), State Low Income Housing Tax Credits, Mass Rental Voucher Program (MRVP), Facilities Consolidation Fund (FCF), Community Based Housing (CBH), MassHousing (Workforce Rental)</t>
  </si>
  <si>
    <t>Santander Bank</t>
  </si>
  <si>
    <t>Rustling Oaks Ownership Home</t>
  </si>
  <si>
    <t>57 Rustling Oaks_x000D_
West Tisbury, MA 02575</t>
  </si>
  <si>
    <t>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Other</t>
  </si>
  <si>
    <t>Installation of NITROE 2K Waste-Water Treatment System by Kleantu that reduces three times the nitrogen of a standard Title V system.</t>
  </si>
  <si>
    <t>Low-interest acquisition loan from a private investor in our Make It Happen Fund</t>
  </si>
  <si>
    <t>Madison Park CDC</t>
  </si>
  <si>
    <t>Whittier Phase II</t>
  </si>
  <si>
    <t>160-190 Ruggles and 15-31 Whittier Street_x000D_
Roxbury, MA 02119</t>
  </si>
  <si>
    <t>Mixed-Income, Family Housing (multi-bedroom), 24 units of replacement public housing under Whittier CHOICE redevelopment</t>
  </si>
  <si>
    <t>Boston Housing Authority, Preservation of Affordable Housing</t>
  </si>
  <si>
    <t>State HOME, Housing Stabilization Fund (HSF), Affordable Housing Trust Fund, State Low Income Housing Tax Credits, State Neighborhood Stabilization Program (NSP), MassHousing (Workforce Rental)</t>
  </si>
  <si>
    <t>Section 8, Choice Neighborhood Grants</t>
  </si>
  <si>
    <t>LIHTC Investor</t>
  </si>
  <si>
    <t xml:space="preserve">Community Teamwork, Inc. </t>
  </si>
  <si>
    <t>Broadway Housing</t>
  </si>
  <si>
    <t>420 423 445_x000D_
Broadway Avenue_x000D_
Lowell, MA 01852</t>
  </si>
  <si>
    <t>PLEASE NOTE: IN THE ABOVE SECTION ON MBE; WBE, etc. We are required to report to DHCD; we do not have these %s available.</t>
  </si>
  <si>
    <t>City of Lowell</t>
  </si>
  <si>
    <t>Healthy indoor air quality (e.g. use of only low-VOC or no-VOC paints, no carpets unless designed to eliminate off-gassing, ducted provision of fresh air to apartments, proper ventilation using exhaust fans, etc.), Renewable energy (e.g. solar photovoltaics, solar thermal collectors for hot water, wind, bio-diesel, etc.)</t>
  </si>
  <si>
    <t>Housing Innovations Fund (HIF), Affordable Housing Trust Fund, Capital Improvement Preservation Fund (CIPF)</t>
  </si>
  <si>
    <t>HUD 108</t>
  </si>
  <si>
    <t>Worcester Common Ground</t>
  </si>
  <si>
    <t>24 Merrick Street</t>
  </si>
  <si>
    <t>24 Merrick Street_x000D_
Worcester, MA 01609</t>
  </si>
  <si>
    <t>Single family home</t>
  </si>
  <si>
    <t>Training Resources of America, Worcester Youthbuild, St. Gobain, Episcopal Church of Western MA, Santander</t>
  </si>
  <si>
    <t>Episcopal Church of Western New England</t>
  </si>
  <si>
    <t>Brownfields</t>
  </si>
  <si>
    <t>Santander Bank, Other Foundations</t>
  </si>
  <si>
    <t>Charleshome Bank, Fletcher Foundation, Greater Worcester Community Foundation</t>
  </si>
  <si>
    <t>NewVue Communities</t>
  </si>
  <si>
    <t>LTA completed in 2021</t>
  </si>
  <si>
    <t>Multiple Properties_x000D_
Fitchburg, Leominster, Gardner, Athol, Clinton, MA 01420, 01453, 01440, 01331, 01510</t>
  </si>
  <si>
    <t>DHCD, City of Leominster, City of Fitchburg, New Ecology, Mass CEC</t>
  </si>
  <si>
    <t>Neighborworks America, Other</t>
  </si>
  <si>
    <t>state funding</t>
  </si>
  <si>
    <t>Affordable Housing Trust Fund, Other</t>
  </si>
  <si>
    <t>Mass CEC</t>
  </si>
  <si>
    <t>Metro West Collaborative Development</t>
  </si>
  <si>
    <t>State HOME, Housing Stabilization Fund (HSF), Housing Innovations Fund (HIF), Affordable Housing Trust Fund, State Low Income Housing Tax Credits, Community Based Housing (CBH)</t>
  </si>
  <si>
    <t>Town of Medway CPA</t>
  </si>
  <si>
    <t>MHP, MHIC, Eastern Bank</t>
  </si>
  <si>
    <t>Chinatown Community Land Trust</t>
  </si>
  <si>
    <t>Row House Preservation</t>
  </si>
  <si>
    <t>29 Oak St_x000D_
Boston, MA 02111</t>
  </si>
  <si>
    <t>Family Housing (multi-bedroom), Chinatown diversity preference</t>
  </si>
  <si>
    <t>E3 Development LLC, Wongxu Construction, Maloney Properties</t>
  </si>
  <si>
    <t>Efficient building systems (e.g. high efficiency heating or hot water systems, heat-and light-saving devices, water conservation measures beyond those required by building code, etc.), Other</t>
  </si>
  <si>
    <t>plan for microgrid installations</t>
  </si>
  <si>
    <t>Boston AOP, lawsuit settlement fund administered by BPDA</t>
  </si>
  <si>
    <t>The Life Initiative, Other Foundations, Other Private Sources</t>
  </si>
  <si>
    <t>Royal Little Family Foundation</t>
  </si>
  <si>
    <t>Row House Preservation Fund capital campaign</t>
  </si>
  <si>
    <t>Glen Brook Way Phase I</t>
  </si>
  <si>
    <t>33 West St._x000D_
Medway, MA 02035</t>
  </si>
  <si>
    <t>Town of Medway</t>
  </si>
  <si>
    <t>Waterfront Historic Area League (WHALE)</t>
  </si>
  <si>
    <t>Jamaica Plain NDC</t>
  </si>
  <si>
    <t>JPNDC Pitts Apartments</t>
  </si>
  <si>
    <t>Grove Hall, Roxbury Crossing, Nubian Sq_x000D_
Roxbury, MA 02119</t>
  </si>
  <si>
    <t>Mixed-Income, Elderly Housing, Family Housing (multi-bedroom), Former Homeless, Department of Mental Health clients</t>
  </si>
  <si>
    <t>Lorenzo Pitts Inc.</t>
  </si>
  <si>
    <t>Organization Equity, CEDAC, Life Initiative, Other</t>
  </si>
  <si>
    <t>Acquisition Opportunity Program</t>
  </si>
  <si>
    <t>MassHousing (other than Trust or Workforce Housing), State Historic Tax Credit, MassHousing (Workforce Rental)</t>
  </si>
  <si>
    <t>The Life Initiative, Santander Bank, Other Foundations</t>
  </si>
  <si>
    <t>TD Charitable Foundation</t>
  </si>
  <si>
    <t>Call Carolina</t>
  </si>
  <si>
    <t>77-85 Call St_x000D_
Jamaica Plain, MA 02130</t>
  </si>
  <si>
    <t>Watermark Development</t>
  </si>
  <si>
    <t>Community Preservation Act Funds, Local Inclusionary Zoning Funds</t>
  </si>
  <si>
    <t>MassHousing (other than Trust or Workforce Housing), Brownfields</t>
  </si>
  <si>
    <t>Charlesbank HOmes</t>
  </si>
  <si>
    <t>Century Bank</t>
  </si>
  <si>
    <t>125 Amory St</t>
  </si>
  <si>
    <t>125 Amory St_x000D_
Boston, MA 02119</t>
  </si>
  <si>
    <t>Elderly Housing, Single Person Occupancy, Former Homeless, Department of Mental Health clients, Department of Developmental Services clients</t>
  </si>
  <si>
    <t>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 Enhanced accessibility (e.g. accessible units beyond those required, universal design features, visitability features, etc.)</t>
  </si>
  <si>
    <t>Organization Equity, Brownfields Funds, Life Initiative</t>
  </si>
  <si>
    <t>Just A Start</t>
  </si>
  <si>
    <t xml:space="preserve">Squirrelwood apartments </t>
  </si>
  <si>
    <t>265 Broadway_x000D_
Cambridge, MA 02139</t>
  </si>
  <si>
    <t>Cambridge Affordable Housing trust</t>
  </si>
  <si>
    <t>Affordable Housing Trust Fund, MassHousing (other than Trust or Workforce Housing), Community Based Housing (CBH), MassHousing (Workforce Rental)</t>
  </si>
  <si>
    <t>305-307 Pleasant Street</t>
  </si>
  <si>
    <t>305-307 Pleasant Street_x000D_
New Bedford, MA 02748</t>
  </si>
  <si>
    <t>The 1772 Foundation</t>
  </si>
  <si>
    <t>Please describe.2</t>
  </si>
  <si>
    <t>Please describe.3</t>
  </si>
  <si>
    <t>Please describe.4</t>
  </si>
  <si>
    <t>Please describe.5</t>
  </si>
  <si>
    <t>Please describe.6</t>
  </si>
  <si>
    <t>2022 GOALs Survey: Housing</t>
  </si>
  <si>
    <t>Construction Jobs</t>
  </si>
  <si>
    <t>TOTALS</t>
  </si>
  <si>
    <t>Completed Projects with construction jobs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</si>
</sst>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_(&quot;$&quot;* #,##0_);_(&quot;$&quot;* \(#,##0\);_(&quot;$&quot;* &quot;-&quot;??_);_(@_)"/>
    <numFmt numFmtId="165" formatCode="_(* #,##0_);_(* \(#,##0\);_(* &quot;-&quot;??_);_(@_)"/>
  </numFmts>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4">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43" fontId="1" fillId="0" borderId="0" applyFont="0" applyFill="0" applyBorder="0" applyAlignment="0" applyProtection="0"/>
    <xf numFmtId="44" fontId="1" fillId="0" borderId="0" applyFont="0" applyFill="0" applyBorder="0" applyAlignment="0" applyProtection="0"/>
  </cellStyleXfs>
  <cellXfs count="7">
    <xf numFmtId="0" fontId="0" fillId="0" borderId="0" xfId="0"/>
    <xf numFmtId="0" fontId="0" fillId="0" borderId="0" xfId="0" applyAlignment="1">
      <alignment wrapText="1"/>
    </xf>
    <xf numFmtId="0" fontId="16" fillId="0" borderId="0" xfId="0" applyFont="1"/>
    <xf numFmtId="164" fontId="0" fillId="0" borderId="0" xfId="43" applyNumberFormat="1" applyFont="1"/>
    <xf numFmtId="165" fontId="0" fillId="0" borderId="0" xfId="42" applyNumberFormat="1" applyFont="1"/>
    <xf numFmtId="164" fontId="0" fillId="33" borderId="0" xfId="43" applyNumberFormat="1" applyFont="1" applyFill="1"/>
    <xf numFmtId="165" fontId="0" fillId="33" borderId="0" xfId="42" applyNumberFormat="1" applyFont="1" applyFill="1"/>
  </cellXfs>
  <cellStyles count="44">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Comma" xfId="42" builtinId="3"/>
    <cellStyle name="Currency" xfId="43" builtinId="4"/>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28">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4" formatCode="_(&quot;$&quot;* #,##0_);_(&quot;$&quot;* \(#,##0\);_(&quot;$&quot;* &quot;-&quot;??_);_(@_)"/>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3:AU23" totalsRowShown="0">
  <autoFilter ref="A3:AU23" xr:uid="{00000000-0009-0000-0100-000001000000}"/>
  <sortState xmlns:xlrd2="http://schemas.microsoft.com/office/spreadsheetml/2017/richdata2" ref="A4:AU23">
    <sortCondition ref="F4:F23"/>
  </sortState>
  <tableColumns count="47">
    <tableColumn id="1" xr3:uid="{00000000-0010-0000-0000-000001000000}" name="Member" dataDxfId="27"/>
    <tableColumn id="2" xr3:uid="{00000000-0010-0000-0000-000002000000}" name="Project Name" dataDxfId="26"/>
    <tableColumn id="3" xr3:uid="{00000000-0010-0000-0000-000003000000}" name="What is the address of this project?" dataDxfId="25"/>
    <tableColumn id="4" xr3:uid="{00000000-0010-0000-0000-000004000000}" name="Which type of project are you reporting on?" dataDxfId="24"/>
    <tableColumn id="5" xr3:uid="{00000000-0010-0000-0000-000005000000}" name="Is this project a scattered site?"/>
    <tableColumn id="6" xr3:uid="{00000000-0010-0000-0000-000006000000}" name="What is the current development stage as of December 31st?"/>
    <tableColumn id="7" xr3:uid="{00000000-0010-0000-0000-000007000000}" name="What is the actual or projected year of substantial completion?"/>
    <tableColumn id="8" xr3:uid="{00000000-0010-0000-0000-000008000000}" name="What is the primary development strategy?"/>
    <tableColumn id="9" xr3:uid="{00000000-0010-0000-0000-000009000000}" name="Please describe." dataDxfId="23"/>
    <tableColumn id="10" xr3:uid="{00000000-0010-0000-0000-00000A000000}" name="What is the actual or projected total development cost for this project?" dataDxfId="22" dataCellStyle="Currency"/>
    <tableColumn id="11" xr3:uid="{00000000-0010-0000-0000-00000B000000}" name="Do you track MBE hard cost contracting percentages?"/>
    <tableColumn id="12" xr3:uid="{00000000-0010-0000-0000-00000C000000}" name="Do you track MBE soft cost contracting percentages?"/>
    <tableColumn id="13" xr3:uid="{00000000-0010-0000-0000-00000D000000}" name="Do you track WBE hard cost contracting percentages?"/>
    <tableColumn id="14" xr3:uid="{00000000-0010-0000-0000-00000E000000}" name="What was the WBE soft cost contracting percentages?"/>
    <tableColumn id="15" xr3:uid="{00000000-0010-0000-0000-00000F000000}" name="Did you track the percentage of job hours that went to people of color?"/>
    <tableColumn id="16" xr3:uid="{00000000-0010-0000-0000-000010000000}" name="Did you track the percentage of job hours that went to women?"/>
    <tableColumn id="17" xr3:uid="{00000000-0010-0000-0000-000011000000}" name="Did you track the percentage of job hours that went to local residents?"/>
    <tableColumn id="18" xr3:uid="{00000000-0010-0000-0000-000012000000}" name="What is the total number of units for this project?" dataDxfId="21" dataCellStyle="Comma"/>
    <tableColumn id="47" xr3:uid="{181C0FDD-E75E-4500-A0C4-71A182988F52}" name="Construction Jobs" dataDxfId="20" dataCellStyle="Comma">
      <calculatedColumnFormula>Table1[[#This Row],[What is the total number of units for this project?]]*1.61</calculatedColumnFormula>
    </tableColumn>
    <tableColumn id="19" xr3:uid="{00000000-0010-0000-0000-000013000000}" name="How many are rental?" dataDxfId="19" dataCellStyle="Comma"/>
    <tableColumn id="20" xr3:uid="{00000000-0010-0000-0000-000014000000}" name="How many are homeownership units?" dataDxfId="18" dataCellStyle="Comma"/>
    <tableColumn id="21" xr3:uid="{00000000-0010-0000-0000-000015000000}" name="How many units of another ownership type are included in this project?" dataDxfId="17" dataCellStyle="Comma"/>
    <tableColumn id="22" xr3:uid="{00000000-0010-0000-0000-000016000000}" name="Please describe.2" dataDxfId="16"/>
    <tableColumn id="23" xr3:uid="{00000000-0010-0000-0000-000017000000}" name="Enter number of units: Less than or equal to 30% Area Median Income"/>
    <tableColumn id="24" xr3:uid="{00000000-0010-0000-0000-000018000000}" name="Enter number of units: 31-60% Area Median Income"/>
    <tableColumn id="25" xr3:uid="{00000000-0010-0000-0000-000019000000}" name="Enter number of units: 61-80% Area Median Income"/>
    <tableColumn id="26" xr3:uid="{00000000-0010-0000-0000-00001A000000}" name="Enter number of units: greater than or equal to 81% Area Median Income"/>
    <tableColumn id="27" xr3:uid="{00000000-0010-0000-0000-00001B000000}" name="Indicate other household characteristics targeted by this project." dataDxfId="15"/>
    <tableColumn id="28" xr3:uid="{00000000-0010-0000-0000-00001C000000}" name="List any partners that collaborated on this project." dataDxfId="14"/>
    <tableColumn id="29" xr3:uid="{00000000-0010-0000-0000-00001D000000}" name="Is this project currently or in the process of becoming smoke-free?"/>
    <tableColumn id="30" xr3:uid="{00000000-0010-0000-0000-00001E000000}" name="Is this project located within one half (1/2) mile of major public transit with nearby services?"/>
    <tableColumn id="31" xr3:uid="{00000000-0010-0000-0000-00001F000000}" name="Do you plan to build the project to Passive House standards? (check one)"/>
    <tableColumn id="32" xr3:uid="{00000000-0010-0000-0000-000020000000}" name="Does this project incorporate environmentally sustainable development or operating strategies?"/>
    <tableColumn id="33" xr3:uid="{00000000-0010-0000-0000-000021000000}" name="Please specify these environmental strategies." dataDxfId="13"/>
    <tableColumn id="34" xr3:uid="{00000000-0010-0000-0000-000022000000}" name="Describe any other environmentally-sustainable development, integrated design, or operating strategies included in this project." dataDxfId="12"/>
    <tableColumn id="35" xr3:uid="{00000000-0010-0000-0000-000023000000}" name="Indicate any PREDEVELOPMENT finance sources for this project." dataDxfId="11"/>
    <tableColumn id="36" xr3:uid="{00000000-0010-0000-0000-000024000000}" name="Please describe.3" dataDxfId="10"/>
    <tableColumn id="37" xr3:uid="{00000000-0010-0000-0000-000025000000}" name="Indicate any MUNICIPAL finance sources for this project." dataDxfId="9"/>
    <tableColumn id="38" xr3:uid="{00000000-0010-0000-0000-000026000000}" name="Please describe.4" dataDxfId="8"/>
    <tableColumn id="39" xr3:uid="{00000000-0010-0000-0000-000027000000}" name="Indicate any STATE finance sources for this project." dataDxfId="7"/>
    <tableColumn id="40" xr3:uid="{00000000-0010-0000-0000-000028000000}" name="Please describe.5" dataDxfId="6"/>
    <tableColumn id="41" xr3:uid="{00000000-0010-0000-0000-000029000000}" name="Indicate any FEDERAL finance sources for this project." dataDxfId="5"/>
    <tableColumn id="42" xr3:uid="{00000000-0010-0000-0000-00002A000000}" name="Please describe.6" dataDxfId="4"/>
    <tableColumn id="43" xr3:uid="{00000000-0010-0000-0000-00002B000000}" name="Indicate any PRIVATE finance sources for this project." dataDxfId="3"/>
    <tableColumn id="44" xr3:uid="{00000000-0010-0000-0000-00002C000000}" name="Please describe the other financial institution(s)." dataDxfId="2"/>
    <tableColumn id="45" xr3:uid="{00000000-0010-0000-0000-00002D000000}" name="Please describe the other foundation(s)." dataDxfId="1"/>
    <tableColumn id="46" xr3:uid="{00000000-0010-0000-0000-00002E000000}" name="Please describe the other private source(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23"/>
  <sheetViews>
    <sheetView tabSelected="1" zoomScaleNormal="100" workbookViewId="0">
      <pane xSplit="1" topLeftCell="B1" activePane="topRight" state="frozen"/>
      <selection pane="topRight" activeCell="A3" sqref="A3"/>
    </sheetView>
  </sheetViews>
  <sheetFormatPr defaultRowHeight="14.25" x14ac:dyDescent="0.45"/>
  <cols>
    <col min="1" max="4" width="44.86328125" customWidth="1"/>
    <col min="5" max="5" width="20.46484375" customWidth="1"/>
    <col min="6" max="6" width="30.46484375" customWidth="1"/>
    <col min="7" max="7" width="27.9296875" customWidth="1"/>
    <col min="8" max="8" width="36.06640625" customWidth="1"/>
    <col min="9" max="9" width="25.6640625" customWidth="1"/>
    <col min="10" max="10" width="30.796875" customWidth="1"/>
    <col min="11" max="11" width="29.6640625" customWidth="1"/>
    <col min="12" max="12" width="28.33203125" customWidth="1"/>
    <col min="13" max="13" width="22.53125" customWidth="1"/>
    <col min="14" max="14" width="25.46484375" customWidth="1"/>
    <col min="15" max="15" width="28.9296875" customWidth="1"/>
    <col min="16" max="16" width="33.796875" customWidth="1"/>
    <col min="17" max="17" width="37" customWidth="1"/>
    <col min="18" max="18" width="31.265625" customWidth="1"/>
    <col min="19" max="19" width="32.33203125" customWidth="1"/>
    <col min="20" max="20" width="31" customWidth="1"/>
    <col min="21" max="21" width="30.19921875" customWidth="1"/>
    <col min="22" max="22" width="27.59765625" customWidth="1"/>
    <col min="23" max="23" width="44.86328125" customWidth="1"/>
    <col min="24" max="24" width="33.46484375" customWidth="1"/>
    <col min="25" max="25" width="30.59765625" customWidth="1"/>
    <col min="26" max="26" width="29.6640625" customWidth="1"/>
    <col min="27" max="27" width="29" customWidth="1"/>
    <col min="28" max="28" width="60" customWidth="1"/>
    <col min="29" max="29" width="46.86328125" customWidth="1"/>
    <col min="30" max="30" width="31.19921875" customWidth="1"/>
    <col min="31" max="31" width="27.796875" customWidth="1"/>
    <col min="32" max="32" width="36.33203125" customWidth="1"/>
    <col min="33" max="33" width="38.86328125" customWidth="1"/>
    <col min="34" max="34" width="44.86328125" customWidth="1"/>
    <col min="35" max="35" width="43.9296875" customWidth="1"/>
    <col min="36" max="36" width="35.796875" customWidth="1"/>
    <col min="37" max="37" width="31.6640625" customWidth="1"/>
    <col min="38" max="38" width="37.796875" customWidth="1"/>
    <col min="39" max="39" width="32.46484375" customWidth="1"/>
    <col min="40" max="40" width="31.33203125" customWidth="1"/>
    <col min="41" max="41" width="29.9296875" customWidth="1"/>
    <col min="42" max="42" width="28.796875" customWidth="1"/>
    <col min="43" max="43" width="25.265625" customWidth="1"/>
    <col min="44" max="44" width="33.46484375" customWidth="1"/>
    <col min="45" max="45" width="34.53125" customWidth="1"/>
    <col min="46" max="46" width="33.1328125" customWidth="1"/>
    <col min="47" max="47" width="34.19921875" customWidth="1"/>
  </cols>
  <sheetData>
    <row r="1" spans="1:47" x14ac:dyDescent="0.45">
      <c r="A1" s="2" t="s">
        <v>229</v>
      </c>
    </row>
    <row r="2" spans="1:47" x14ac:dyDescent="0.45">
      <c r="A2" t="s">
        <v>232</v>
      </c>
    </row>
    <row r="3" spans="1:47" ht="57" x14ac:dyDescent="0.45">
      <c r="A3" s="1" t="s">
        <v>0</v>
      </c>
      <c r="B3" s="1" t="s">
        <v>1</v>
      </c>
      <c r="C3" s="1" t="s">
        <v>2</v>
      </c>
      <c r="D3" s="1" t="s">
        <v>3</v>
      </c>
      <c r="E3" s="1" t="s">
        <v>4</v>
      </c>
      <c r="F3" s="1" t="s">
        <v>5</v>
      </c>
      <c r="G3" s="1" t="s">
        <v>6</v>
      </c>
      <c r="H3" s="1" t="s">
        <v>7</v>
      </c>
      <c r="I3" s="1" t="s">
        <v>8</v>
      </c>
      <c r="J3" s="1" t="s">
        <v>9</v>
      </c>
      <c r="K3" s="1" t="s">
        <v>10</v>
      </c>
      <c r="L3" s="1" t="s">
        <v>11</v>
      </c>
      <c r="M3" s="1" t="s">
        <v>12</v>
      </c>
      <c r="N3" s="1" t="s">
        <v>13</v>
      </c>
      <c r="O3" s="1" t="s">
        <v>14</v>
      </c>
      <c r="P3" s="1" t="s">
        <v>15</v>
      </c>
      <c r="Q3" s="1" t="s">
        <v>16</v>
      </c>
      <c r="R3" s="1" t="s">
        <v>17</v>
      </c>
      <c r="S3" s="1" t="s">
        <v>230</v>
      </c>
      <c r="T3" s="1" t="s">
        <v>18</v>
      </c>
      <c r="U3" s="1" t="s">
        <v>19</v>
      </c>
      <c r="V3" s="1" t="s">
        <v>20</v>
      </c>
      <c r="W3" s="1" t="s">
        <v>224</v>
      </c>
      <c r="X3" s="1" t="s">
        <v>21</v>
      </c>
      <c r="Y3" s="1" t="s">
        <v>22</v>
      </c>
      <c r="Z3" s="1" t="s">
        <v>23</v>
      </c>
      <c r="AA3" s="1" t="s">
        <v>24</v>
      </c>
      <c r="AB3" s="1" t="s">
        <v>25</v>
      </c>
      <c r="AC3" s="1" t="s">
        <v>26</v>
      </c>
      <c r="AD3" s="1" t="s">
        <v>27</v>
      </c>
      <c r="AE3" s="1" t="s">
        <v>28</v>
      </c>
      <c r="AF3" s="1" t="s">
        <v>29</v>
      </c>
      <c r="AG3" s="1" t="s">
        <v>30</v>
      </c>
      <c r="AH3" s="1" t="s">
        <v>31</v>
      </c>
      <c r="AI3" s="1" t="s">
        <v>32</v>
      </c>
      <c r="AJ3" s="1" t="s">
        <v>33</v>
      </c>
      <c r="AK3" s="1" t="s">
        <v>225</v>
      </c>
      <c r="AL3" s="1" t="s">
        <v>34</v>
      </c>
      <c r="AM3" s="1" t="s">
        <v>226</v>
      </c>
      <c r="AN3" s="1" t="s">
        <v>35</v>
      </c>
      <c r="AO3" s="1" t="s">
        <v>227</v>
      </c>
      <c r="AP3" s="1" t="s">
        <v>36</v>
      </c>
      <c r="AQ3" s="1" t="s">
        <v>228</v>
      </c>
      <c r="AR3" s="1" t="s">
        <v>37</v>
      </c>
      <c r="AS3" s="1" t="s">
        <v>38</v>
      </c>
      <c r="AT3" s="1" t="s">
        <v>39</v>
      </c>
      <c r="AU3" s="1" t="s">
        <v>40</v>
      </c>
    </row>
    <row r="4" spans="1:47" ht="256.5" x14ac:dyDescent="0.45">
      <c r="A4" s="1" t="s">
        <v>85</v>
      </c>
      <c r="B4" s="1" t="s">
        <v>86</v>
      </c>
      <c r="C4" s="1" t="s">
        <v>87</v>
      </c>
      <c r="D4" s="1" t="s">
        <v>41</v>
      </c>
      <c r="E4" t="s">
        <v>42</v>
      </c>
      <c r="F4" t="s">
        <v>54</v>
      </c>
      <c r="G4">
        <v>2021</v>
      </c>
      <c r="H4" t="s">
        <v>43</v>
      </c>
      <c r="I4" s="1"/>
      <c r="J4" s="3">
        <v>17000000</v>
      </c>
      <c r="K4" t="s">
        <v>65</v>
      </c>
      <c r="L4" t="s">
        <v>65</v>
      </c>
      <c r="M4" t="s">
        <v>65</v>
      </c>
      <c r="N4">
        <v>25</v>
      </c>
      <c r="O4" t="s">
        <v>65</v>
      </c>
      <c r="P4" t="s">
        <v>56</v>
      </c>
      <c r="Q4" t="s">
        <v>56</v>
      </c>
      <c r="R4" s="4">
        <v>45</v>
      </c>
      <c r="S4" s="4">
        <f>Table1[[#This Row],[What is the total number of units for this project?]]*1.61</f>
        <v>72.45</v>
      </c>
      <c r="T4" s="4">
        <v>45</v>
      </c>
      <c r="U4" s="4">
        <v>0</v>
      </c>
      <c r="V4" s="4">
        <v>0</v>
      </c>
      <c r="W4" s="1"/>
      <c r="X4">
        <v>21</v>
      </c>
      <c r="Y4">
        <v>24</v>
      </c>
      <c r="Z4">
        <v>0</v>
      </c>
      <c r="AA4">
        <v>0</v>
      </c>
      <c r="AB4" s="1" t="s">
        <v>88</v>
      </c>
      <c r="AC4" s="1" t="s">
        <v>89</v>
      </c>
      <c r="AD4" t="s">
        <v>45</v>
      </c>
      <c r="AE4" t="s">
        <v>45</v>
      </c>
      <c r="AF4" t="s">
        <v>42</v>
      </c>
      <c r="AG4" t="s">
        <v>45</v>
      </c>
      <c r="AH4" s="1" t="s">
        <v>90</v>
      </c>
      <c r="AI4" s="1"/>
      <c r="AJ4" s="1" t="s">
        <v>91</v>
      </c>
      <c r="AK4" s="1"/>
      <c r="AL4" s="1" t="s">
        <v>77</v>
      </c>
      <c r="AM4" s="1"/>
      <c r="AN4" s="1" t="s">
        <v>92</v>
      </c>
      <c r="AO4" s="1"/>
      <c r="AP4" s="1" t="s">
        <v>93</v>
      </c>
      <c r="AQ4" s="1"/>
      <c r="AR4" s="1" t="s">
        <v>84</v>
      </c>
      <c r="AS4" s="1"/>
      <c r="AT4" s="1"/>
      <c r="AU4" s="1"/>
    </row>
    <row r="5" spans="1:47" ht="57" x14ac:dyDescent="0.45">
      <c r="A5" s="1" t="s">
        <v>179</v>
      </c>
      <c r="B5" s="1" t="s">
        <v>180</v>
      </c>
      <c r="C5" s="1" t="s">
        <v>181</v>
      </c>
      <c r="D5" s="1" t="s">
        <v>41</v>
      </c>
      <c r="E5" t="s">
        <v>45</v>
      </c>
      <c r="F5" t="s">
        <v>54</v>
      </c>
      <c r="G5">
        <v>2021</v>
      </c>
      <c r="H5" t="s">
        <v>50</v>
      </c>
      <c r="I5" s="1"/>
      <c r="J5" s="3">
        <v>1942987</v>
      </c>
      <c r="K5" t="s">
        <v>56</v>
      </c>
      <c r="L5" t="s">
        <v>56</v>
      </c>
      <c r="M5" t="s">
        <v>56</v>
      </c>
      <c r="N5" t="s">
        <v>56</v>
      </c>
      <c r="O5" t="s">
        <v>56</v>
      </c>
      <c r="P5" t="s">
        <v>56</v>
      </c>
      <c r="Q5" t="s">
        <v>56</v>
      </c>
      <c r="R5" s="4">
        <v>3</v>
      </c>
      <c r="S5" s="4">
        <f>Table1[[#This Row],[What is the total number of units for this project?]]*1.61</f>
        <v>4.83</v>
      </c>
      <c r="T5" s="4">
        <v>0</v>
      </c>
      <c r="U5" s="4">
        <v>3</v>
      </c>
      <c r="V5" s="4">
        <v>0</v>
      </c>
      <c r="W5" s="1"/>
      <c r="X5">
        <v>0</v>
      </c>
      <c r="Y5">
        <v>0</v>
      </c>
      <c r="Z5">
        <v>2</v>
      </c>
      <c r="AA5">
        <v>1</v>
      </c>
      <c r="AB5" s="1" t="s">
        <v>182</v>
      </c>
      <c r="AC5" s="1" t="s">
        <v>183</v>
      </c>
      <c r="AD5" t="s">
        <v>45</v>
      </c>
      <c r="AE5" t="s">
        <v>45</v>
      </c>
      <c r="AF5" t="s">
        <v>51</v>
      </c>
      <c r="AG5" t="s">
        <v>45</v>
      </c>
      <c r="AH5" s="1" t="s">
        <v>184</v>
      </c>
      <c r="AI5" s="1" t="s">
        <v>185</v>
      </c>
      <c r="AJ5" s="1" t="s">
        <v>130</v>
      </c>
      <c r="AK5" s="1"/>
      <c r="AL5" s="1" t="s">
        <v>67</v>
      </c>
      <c r="AM5" s="1" t="s">
        <v>186</v>
      </c>
      <c r="AN5" s="1" t="s">
        <v>47</v>
      </c>
      <c r="AO5" s="1"/>
      <c r="AP5" s="1" t="s">
        <v>47</v>
      </c>
      <c r="AQ5" s="1"/>
      <c r="AR5" s="1" t="s">
        <v>187</v>
      </c>
      <c r="AS5" s="1"/>
      <c r="AT5" s="1" t="s">
        <v>188</v>
      </c>
      <c r="AU5" s="1" t="s">
        <v>189</v>
      </c>
    </row>
    <row r="6" spans="1:47" ht="256.5" x14ac:dyDescent="0.45">
      <c r="A6" s="1" t="s">
        <v>122</v>
      </c>
      <c r="B6" s="1" t="s">
        <v>123</v>
      </c>
      <c r="C6" s="1" t="s">
        <v>124</v>
      </c>
      <c r="D6" s="1" t="s">
        <v>41</v>
      </c>
      <c r="E6" t="s">
        <v>45</v>
      </c>
      <c r="F6" t="s">
        <v>54</v>
      </c>
      <c r="G6">
        <v>2021</v>
      </c>
      <c r="H6" t="s">
        <v>98</v>
      </c>
      <c r="I6" s="1"/>
      <c r="J6" s="3">
        <v>21078949</v>
      </c>
      <c r="K6">
        <v>61</v>
      </c>
      <c r="L6">
        <v>2</v>
      </c>
      <c r="M6">
        <v>4</v>
      </c>
      <c r="N6">
        <v>7</v>
      </c>
      <c r="O6" t="s">
        <v>56</v>
      </c>
      <c r="P6" t="s">
        <v>56</v>
      </c>
      <c r="Q6" t="s">
        <v>56</v>
      </c>
      <c r="R6" s="4">
        <v>40</v>
      </c>
      <c r="S6" s="4">
        <f>Table1[[#This Row],[What is the total number of units for this project?]]*1.61</f>
        <v>64.400000000000006</v>
      </c>
      <c r="T6" s="4">
        <v>40</v>
      </c>
      <c r="U6" s="4">
        <v>0</v>
      </c>
      <c r="V6" s="4">
        <v>0</v>
      </c>
      <c r="W6" s="1"/>
      <c r="X6">
        <v>9</v>
      </c>
      <c r="Y6">
        <v>31</v>
      </c>
      <c r="Z6">
        <v>0</v>
      </c>
      <c r="AA6">
        <v>0</v>
      </c>
      <c r="AB6" s="1" t="s">
        <v>44</v>
      </c>
      <c r="AC6" s="1"/>
      <c r="AD6" t="s">
        <v>45</v>
      </c>
      <c r="AE6" t="s">
        <v>45</v>
      </c>
      <c r="AF6" t="s">
        <v>51</v>
      </c>
      <c r="AG6" t="s">
        <v>45</v>
      </c>
      <c r="AH6" s="1" t="s">
        <v>90</v>
      </c>
      <c r="AI6" s="1"/>
      <c r="AJ6" s="1" t="s">
        <v>125</v>
      </c>
      <c r="AK6" s="1"/>
      <c r="AL6" s="1" t="s">
        <v>110</v>
      </c>
      <c r="AM6" s="1"/>
      <c r="AN6" s="1" t="s">
        <v>111</v>
      </c>
      <c r="AO6" s="1"/>
      <c r="AP6" s="1" t="s">
        <v>78</v>
      </c>
      <c r="AQ6" s="1"/>
      <c r="AR6" s="1"/>
      <c r="AS6" s="1"/>
      <c r="AT6" s="1"/>
      <c r="AU6" s="1"/>
    </row>
    <row r="7" spans="1:47" ht="228" x14ac:dyDescent="0.45">
      <c r="A7" s="1" t="s">
        <v>122</v>
      </c>
      <c r="B7" s="1" t="s">
        <v>126</v>
      </c>
      <c r="C7" s="1" t="s">
        <v>127</v>
      </c>
      <c r="D7" s="1" t="s">
        <v>41</v>
      </c>
      <c r="E7" t="s">
        <v>42</v>
      </c>
      <c r="F7" t="s">
        <v>54</v>
      </c>
      <c r="G7">
        <v>2021</v>
      </c>
      <c r="H7" t="s">
        <v>43</v>
      </c>
      <c r="I7" s="1"/>
      <c r="J7" s="3">
        <v>8214479</v>
      </c>
      <c r="K7">
        <v>86</v>
      </c>
      <c r="L7" t="s">
        <v>56</v>
      </c>
      <c r="M7">
        <v>1</v>
      </c>
      <c r="N7" t="s">
        <v>56</v>
      </c>
      <c r="O7" t="s">
        <v>56</v>
      </c>
      <c r="P7" t="s">
        <v>56</v>
      </c>
      <c r="Q7" t="s">
        <v>56</v>
      </c>
      <c r="R7" s="4">
        <v>16</v>
      </c>
      <c r="S7" s="4">
        <f>Table1[[#This Row],[What is the total number of units for this project?]]*1.61</f>
        <v>25.76</v>
      </c>
      <c r="T7" s="4">
        <v>0</v>
      </c>
      <c r="U7" s="4">
        <v>16</v>
      </c>
      <c r="V7" s="4">
        <v>0</v>
      </c>
      <c r="W7" s="1"/>
      <c r="X7">
        <v>0</v>
      </c>
      <c r="Y7">
        <v>0</v>
      </c>
      <c r="Z7">
        <v>0</v>
      </c>
      <c r="AA7">
        <v>16</v>
      </c>
      <c r="AB7" s="1" t="s">
        <v>128</v>
      </c>
      <c r="AC7" s="1"/>
      <c r="AD7" t="s">
        <v>42</v>
      </c>
      <c r="AE7" t="s">
        <v>45</v>
      </c>
      <c r="AF7" t="s">
        <v>51</v>
      </c>
      <c r="AG7" t="s">
        <v>45</v>
      </c>
      <c r="AH7" s="1" t="s">
        <v>46</v>
      </c>
      <c r="AI7" s="1"/>
      <c r="AJ7" s="1" t="s">
        <v>125</v>
      </c>
      <c r="AK7" s="1"/>
      <c r="AL7" s="1" t="s">
        <v>129</v>
      </c>
      <c r="AM7" s="1"/>
      <c r="AN7" s="1" t="s">
        <v>47</v>
      </c>
      <c r="AO7" s="1"/>
      <c r="AP7" s="1" t="s">
        <v>47</v>
      </c>
      <c r="AQ7" s="1"/>
      <c r="AR7" s="1" t="s">
        <v>53</v>
      </c>
      <c r="AS7" s="1"/>
      <c r="AT7" s="1"/>
      <c r="AU7" s="1"/>
    </row>
    <row r="8" spans="1:47" ht="85.5" x14ac:dyDescent="0.45">
      <c r="A8" s="1" t="s">
        <v>150</v>
      </c>
      <c r="B8" s="1" t="s">
        <v>151</v>
      </c>
      <c r="C8" s="1" t="s">
        <v>152</v>
      </c>
      <c r="D8" s="1" t="s">
        <v>41</v>
      </c>
      <c r="E8" t="s">
        <v>42</v>
      </c>
      <c r="F8" t="s">
        <v>54</v>
      </c>
      <c r="G8">
        <v>2021</v>
      </c>
      <c r="H8" t="s">
        <v>50</v>
      </c>
      <c r="I8" s="1"/>
      <c r="J8" s="3">
        <v>2300000</v>
      </c>
      <c r="K8" t="s">
        <v>56</v>
      </c>
      <c r="L8" t="s">
        <v>56</v>
      </c>
      <c r="M8" t="s">
        <v>56</v>
      </c>
      <c r="N8" t="s">
        <v>65</v>
      </c>
      <c r="O8" t="s">
        <v>56</v>
      </c>
      <c r="P8" t="s">
        <v>56</v>
      </c>
      <c r="Q8" t="s">
        <v>56</v>
      </c>
      <c r="R8" s="4">
        <v>29</v>
      </c>
      <c r="S8" s="4">
        <f>Table1[[#This Row],[What is the total number of units for this project?]]*1.61</f>
        <v>46.690000000000005</v>
      </c>
      <c r="T8" s="4">
        <v>29</v>
      </c>
      <c r="U8" s="4">
        <v>0</v>
      </c>
      <c r="V8" s="4">
        <v>0</v>
      </c>
      <c r="W8" s="1" t="s">
        <v>153</v>
      </c>
      <c r="X8">
        <v>8</v>
      </c>
      <c r="Y8">
        <v>21</v>
      </c>
      <c r="Z8">
        <v>0</v>
      </c>
      <c r="AA8">
        <v>0</v>
      </c>
      <c r="AB8" s="1" t="s">
        <v>57</v>
      </c>
      <c r="AC8" s="1" t="s">
        <v>154</v>
      </c>
      <c r="AD8" t="s">
        <v>45</v>
      </c>
      <c r="AE8" t="s">
        <v>45</v>
      </c>
      <c r="AF8" t="s">
        <v>51</v>
      </c>
      <c r="AG8" t="s">
        <v>45</v>
      </c>
      <c r="AH8" s="1" t="s">
        <v>155</v>
      </c>
      <c r="AI8" s="1"/>
      <c r="AJ8" s="1" t="s">
        <v>79</v>
      </c>
      <c r="AK8" s="1"/>
      <c r="AL8" s="1" t="s">
        <v>77</v>
      </c>
      <c r="AM8" s="1"/>
      <c r="AN8" s="1" t="s">
        <v>156</v>
      </c>
      <c r="AO8" s="1"/>
      <c r="AP8" s="1" t="s">
        <v>157</v>
      </c>
      <c r="AQ8" s="1"/>
      <c r="AR8" s="1" t="s">
        <v>79</v>
      </c>
      <c r="AS8" s="1"/>
      <c r="AT8" s="1"/>
      <c r="AU8" s="1"/>
    </row>
    <row r="9" spans="1:47" ht="114" x14ac:dyDescent="0.45">
      <c r="A9" s="1" t="s">
        <v>96</v>
      </c>
      <c r="B9" s="1" t="s">
        <v>137</v>
      </c>
      <c r="C9" s="1" t="s">
        <v>138</v>
      </c>
      <c r="D9" s="1" t="s">
        <v>41</v>
      </c>
      <c r="E9" t="s">
        <v>42</v>
      </c>
      <c r="F9" t="s">
        <v>54</v>
      </c>
      <c r="G9">
        <v>2021</v>
      </c>
      <c r="H9" t="s">
        <v>50</v>
      </c>
      <c r="I9" s="1"/>
      <c r="J9" s="3">
        <v>370000</v>
      </c>
      <c r="K9" t="s">
        <v>56</v>
      </c>
      <c r="L9" t="s">
        <v>56</v>
      </c>
      <c r="M9" t="s">
        <v>56</v>
      </c>
      <c r="N9" t="s">
        <v>56</v>
      </c>
      <c r="O9" t="s">
        <v>56</v>
      </c>
      <c r="P9" t="s">
        <v>56</v>
      </c>
      <c r="Q9" t="s">
        <v>56</v>
      </c>
      <c r="R9" s="4">
        <v>1</v>
      </c>
      <c r="S9" s="4">
        <f>Table1[[#This Row],[What is the total number of units for this project?]]*1.61</f>
        <v>1.61</v>
      </c>
      <c r="T9" s="4">
        <v>0</v>
      </c>
      <c r="U9" s="4">
        <v>1</v>
      </c>
      <c r="V9" s="4">
        <v>0</v>
      </c>
      <c r="W9" s="1"/>
      <c r="X9">
        <v>0</v>
      </c>
      <c r="Y9">
        <v>0</v>
      </c>
      <c r="Z9">
        <v>0</v>
      </c>
      <c r="AA9">
        <v>1</v>
      </c>
      <c r="AB9" s="1" t="s">
        <v>44</v>
      </c>
      <c r="AC9" s="1"/>
      <c r="AD9" t="s">
        <v>42</v>
      </c>
      <c r="AE9" t="s">
        <v>45</v>
      </c>
      <c r="AF9" t="s">
        <v>42</v>
      </c>
      <c r="AG9" t="s">
        <v>45</v>
      </c>
      <c r="AH9" s="1" t="s">
        <v>139</v>
      </c>
      <c r="AI9" s="1" t="s">
        <v>140</v>
      </c>
      <c r="AJ9" s="1" t="s">
        <v>76</v>
      </c>
      <c r="AK9" s="1"/>
      <c r="AL9" s="1" t="s">
        <v>47</v>
      </c>
      <c r="AM9" s="1"/>
      <c r="AN9" s="1" t="s">
        <v>47</v>
      </c>
      <c r="AO9" s="1"/>
      <c r="AP9" s="1" t="s">
        <v>47</v>
      </c>
      <c r="AQ9" s="1"/>
      <c r="AR9" s="1" t="s">
        <v>48</v>
      </c>
      <c r="AS9" s="1"/>
      <c r="AT9" s="1"/>
      <c r="AU9" s="1" t="s">
        <v>141</v>
      </c>
    </row>
    <row r="10" spans="1:47" ht="199.5" x14ac:dyDescent="0.45">
      <c r="A10" s="1" t="s">
        <v>194</v>
      </c>
      <c r="B10" s="1" t="s">
        <v>195</v>
      </c>
      <c r="C10" s="1" t="s">
        <v>196</v>
      </c>
      <c r="D10" s="1" t="s">
        <v>41</v>
      </c>
      <c r="E10" t="s">
        <v>45</v>
      </c>
      <c r="F10" t="s">
        <v>54</v>
      </c>
      <c r="G10">
        <v>2021</v>
      </c>
      <c r="H10" t="s">
        <v>50</v>
      </c>
      <c r="I10" s="1"/>
      <c r="J10" s="3">
        <v>91400000</v>
      </c>
      <c r="K10">
        <v>59</v>
      </c>
      <c r="L10">
        <v>59</v>
      </c>
      <c r="M10">
        <v>9</v>
      </c>
      <c r="N10">
        <v>9</v>
      </c>
      <c r="O10">
        <v>63</v>
      </c>
      <c r="P10">
        <v>5</v>
      </c>
      <c r="Q10">
        <v>43</v>
      </c>
      <c r="R10" s="4">
        <v>201</v>
      </c>
      <c r="S10" s="4">
        <f>Table1[[#This Row],[What is the total number of units for this project?]]*1.61</f>
        <v>323.61</v>
      </c>
      <c r="T10" s="4">
        <v>201</v>
      </c>
      <c r="U10" s="4">
        <v>0</v>
      </c>
      <c r="V10" s="4">
        <v>0</v>
      </c>
      <c r="W10" s="1"/>
      <c r="X10">
        <v>120</v>
      </c>
      <c r="Y10">
        <v>43</v>
      </c>
      <c r="Z10">
        <v>30</v>
      </c>
      <c r="AA10">
        <v>8</v>
      </c>
      <c r="AB10" s="1" t="s">
        <v>197</v>
      </c>
      <c r="AC10" s="1" t="s">
        <v>198</v>
      </c>
      <c r="AD10" t="s">
        <v>42</v>
      </c>
      <c r="AE10" t="s">
        <v>45</v>
      </c>
      <c r="AF10" t="s">
        <v>51</v>
      </c>
      <c r="AG10" t="s">
        <v>45</v>
      </c>
      <c r="AH10" s="1" t="s">
        <v>81</v>
      </c>
      <c r="AI10" s="1"/>
      <c r="AJ10" s="1" t="s">
        <v>199</v>
      </c>
      <c r="AK10" s="1" t="s">
        <v>200</v>
      </c>
      <c r="AL10" s="1" t="s">
        <v>47</v>
      </c>
      <c r="AM10" s="1"/>
      <c r="AN10" s="1" t="s">
        <v>201</v>
      </c>
      <c r="AO10" s="1"/>
      <c r="AP10" s="1" t="s">
        <v>80</v>
      </c>
      <c r="AQ10" s="1"/>
      <c r="AR10" s="1" t="s">
        <v>202</v>
      </c>
      <c r="AS10" s="1"/>
      <c r="AT10" s="1" t="s">
        <v>203</v>
      </c>
      <c r="AU10" s="1"/>
    </row>
    <row r="11" spans="1:47" ht="228" x14ac:dyDescent="0.45">
      <c r="A11" s="1" t="s">
        <v>194</v>
      </c>
      <c r="B11" s="1" t="s">
        <v>204</v>
      </c>
      <c r="C11" s="1" t="s">
        <v>205</v>
      </c>
      <c r="D11" s="1" t="s">
        <v>41</v>
      </c>
      <c r="E11" t="s">
        <v>42</v>
      </c>
      <c r="F11" t="s">
        <v>54</v>
      </c>
      <c r="G11">
        <v>2021</v>
      </c>
      <c r="H11" t="s">
        <v>43</v>
      </c>
      <c r="I11" s="1"/>
      <c r="J11" s="3">
        <v>4500000</v>
      </c>
      <c r="K11">
        <v>38</v>
      </c>
      <c r="L11">
        <v>38</v>
      </c>
      <c r="M11" t="s">
        <v>65</v>
      </c>
      <c r="N11" t="s">
        <v>65</v>
      </c>
      <c r="O11">
        <v>96</v>
      </c>
      <c r="P11">
        <v>12</v>
      </c>
      <c r="Q11">
        <v>61</v>
      </c>
      <c r="R11" s="4">
        <v>8</v>
      </c>
      <c r="S11" s="4">
        <f>Table1[[#This Row],[What is the total number of units for this project?]]*1.61</f>
        <v>12.88</v>
      </c>
      <c r="T11" s="4">
        <v>0</v>
      </c>
      <c r="U11" s="4">
        <v>8</v>
      </c>
      <c r="V11" s="4">
        <v>0</v>
      </c>
      <c r="W11" s="1"/>
      <c r="X11">
        <v>0</v>
      </c>
      <c r="Y11">
        <v>0</v>
      </c>
      <c r="Z11">
        <v>6</v>
      </c>
      <c r="AA11">
        <v>2</v>
      </c>
      <c r="AB11" s="1" t="s">
        <v>44</v>
      </c>
      <c r="AC11" s="1" t="s">
        <v>206</v>
      </c>
      <c r="AD11" t="s">
        <v>42</v>
      </c>
      <c r="AE11" t="s">
        <v>45</v>
      </c>
      <c r="AF11" t="s">
        <v>42</v>
      </c>
      <c r="AG11" t="s">
        <v>45</v>
      </c>
      <c r="AH11" s="1" t="s">
        <v>46</v>
      </c>
      <c r="AI11" s="1"/>
      <c r="AJ11" s="1" t="s">
        <v>76</v>
      </c>
      <c r="AK11" s="1"/>
      <c r="AL11" s="1" t="s">
        <v>207</v>
      </c>
      <c r="AM11" s="1"/>
      <c r="AN11" s="1" t="s">
        <v>208</v>
      </c>
      <c r="AO11" s="1"/>
      <c r="AP11" s="1" t="s">
        <v>47</v>
      </c>
      <c r="AQ11" s="1"/>
      <c r="AR11" s="1" t="s">
        <v>97</v>
      </c>
      <c r="AS11" s="1"/>
      <c r="AT11" s="1" t="s">
        <v>209</v>
      </c>
      <c r="AU11" s="1" t="s">
        <v>210</v>
      </c>
    </row>
    <row r="12" spans="1:47" ht="228" x14ac:dyDescent="0.45">
      <c r="A12" s="1" t="s">
        <v>194</v>
      </c>
      <c r="B12" s="1" t="s">
        <v>211</v>
      </c>
      <c r="C12" s="1" t="s">
        <v>212</v>
      </c>
      <c r="D12" s="1" t="s">
        <v>41</v>
      </c>
      <c r="E12" t="s">
        <v>42</v>
      </c>
      <c r="F12" t="s">
        <v>54</v>
      </c>
      <c r="G12">
        <v>2021</v>
      </c>
      <c r="H12" t="s">
        <v>50</v>
      </c>
      <c r="I12" s="1"/>
      <c r="J12" s="3">
        <v>75000000</v>
      </c>
      <c r="K12">
        <v>37</v>
      </c>
      <c r="L12">
        <v>37</v>
      </c>
      <c r="M12">
        <v>20</v>
      </c>
      <c r="N12">
        <v>20</v>
      </c>
      <c r="O12">
        <v>69</v>
      </c>
      <c r="P12">
        <v>6</v>
      </c>
      <c r="Q12">
        <v>47</v>
      </c>
      <c r="R12" s="4">
        <v>211</v>
      </c>
      <c r="S12" s="4">
        <f>Table1[[#This Row],[What is the total number of units for this project?]]*1.61</f>
        <v>339.71000000000004</v>
      </c>
      <c r="T12" s="4">
        <v>211</v>
      </c>
      <c r="U12" s="4">
        <v>0</v>
      </c>
      <c r="V12" s="4">
        <v>0</v>
      </c>
      <c r="W12" s="1"/>
      <c r="X12">
        <v>172</v>
      </c>
      <c r="Y12">
        <v>39</v>
      </c>
      <c r="Z12">
        <v>0</v>
      </c>
      <c r="AA12">
        <v>0</v>
      </c>
      <c r="AB12" s="1" t="s">
        <v>213</v>
      </c>
      <c r="AC12" s="1" t="s">
        <v>103</v>
      </c>
      <c r="AD12" t="s">
        <v>45</v>
      </c>
      <c r="AE12" t="s">
        <v>45</v>
      </c>
      <c r="AF12" t="s">
        <v>51</v>
      </c>
      <c r="AG12" t="s">
        <v>45</v>
      </c>
      <c r="AH12" s="1" t="s">
        <v>214</v>
      </c>
      <c r="AI12" s="1"/>
      <c r="AJ12" s="1" t="s">
        <v>215</v>
      </c>
      <c r="AK12" s="1"/>
      <c r="AL12" s="1" t="s">
        <v>47</v>
      </c>
      <c r="AM12" s="1"/>
      <c r="AN12" s="1" t="s">
        <v>47</v>
      </c>
      <c r="AO12" s="1"/>
      <c r="AP12" s="1" t="s">
        <v>80</v>
      </c>
      <c r="AQ12" s="1"/>
      <c r="AR12" s="1" t="s">
        <v>62</v>
      </c>
      <c r="AS12" s="1"/>
      <c r="AT12" s="1"/>
      <c r="AU12" s="1"/>
    </row>
    <row r="13" spans="1:47" ht="199.5" x14ac:dyDescent="0.45">
      <c r="A13" s="1" t="s">
        <v>216</v>
      </c>
      <c r="B13" s="1" t="s">
        <v>217</v>
      </c>
      <c r="C13" s="1" t="s">
        <v>218</v>
      </c>
      <c r="D13" s="1" t="s">
        <v>41</v>
      </c>
      <c r="E13" t="s">
        <v>45</v>
      </c>
      <c r="F13" t="s">
        <v>54</v>
      </c>
      <c r="G13">
        <v>2021</v>
      </c>
      <c r="H13" t="s">
        <v>98</v>
      </c>
      <c r="I13" s="1"/>
      <c r="J13" s="3">
        <v>35200000</v>
      </c>
      <c r="K13" t="s">
        <v>56</v>
      </c>
      <c r="L13" t="s">
        <v>56</v>
      </c>
      <c r="M13" t="s">
        <v>56</v>
      </c>
      <c r="N13" t="s">
        <v>56</v>
      </c>
      <c r="O13" t="s">
        <v>56</v>
      </c>
      <c r="P13" t="s">
        <v>56</v>
      </c>
      <c r="Q13" t="s">
        <v>56</v>
      </c>
      <c r="R13" s="4">
        <v>88</v>
      </c>
      <c r="S13" s="4">
        <f>Table1[[#This Row],[What is the total number of units for this project?]]*1.61</f>
        <v>141.68</v>
      </c>
      <c r="T13" s="4">
        <v>88</v>
      </c>
      <c r="U13" s="4">
        <v>0</v>
      </c>
      <c r="V13" s="4">
        <v>0</v>
      </c>
      <c r="W13" s="1"/>
      <c r="X13">
        <v>8</v>
      </c>
      <c r="Y13">
        <v>70</v>
      </c>
      <c r="Z13">
        <v>5</v>
      </c>
      <c r="AA13">
        <v>5</v>
      </c>
      <c r="AB13" s="1" t="s">
        <v>106</v>
      </c>
      <c r="AC13" s="1"/>
      <c r="AD13" t="s">
        <v>45</v>
      </c>
      <c r="AE13" t="s">
        <v>45</v>
      </c>
      <c r="AF13" t="s">
        <v>42</v>
      </c>
      <c r="AG13" t="s">
        <v>45</v>
      </c>
      <c r="AH13" s="1" t="s">
        <v>105</v>
      </c>
      <c r="AI13" s="1"/>
      <c r="AJ13" s="1" t="s">
        <v>107</v>
      </c>
      <c r="AK13" s="1" t="s">
        <v>219</v>
      </c>
      <c r="AL13" s="1" t="s">
        <v>73</v>
      </c>
      <c r="AM13" s="1"/>
      <c r="AN13" s="1" t="s">
        <v>220</v>
      </c>
      <c r="AO13" s="1"/>
      <c r="AP13" s="1" t="s">
        <v>108</v>
      </c>
      <c r="AQ13" s="1"/>
      <c r="AR13" s="1" t="s">
        <v>47</v>
      </c>
      <c r="AS13" s="1"/>
      <c r="AT13" s="1"/>
      <c r="AU13" s="1"/>
    </row>
    <row r="14" spans="1:47" ht="256.5" x14ac:dyDescent="0.45">
      <c r="A14" s="1" t="s">
        <v>142</v>
      </c>
      <c r="B14" s="1" t="s">
        <v>143</v>
      </c>
      <c r="C14" s="1" t="s">
        <v>144</v>
      </c>
      <c r="D14" s="1" t="s">
        <v>41</v>
      </c>
      <c r="E14" t="s">
        <v>42</v>
      </c>
      <c r="F14" t="s">
        <v>54</v>
      </c>
      <c r="G14">
        <v>2021</v>
      </c>
      <c r="H14" t="s">
        <v>43</v>
      </c>
      <c r="I14" s="1"/>
      <c r="J14" s="3">
        <v>37704358</v>
      </c>
      <c r="K14" t="s">
        <v>56</v>
      </c>
      <c r="L14" t="s">
        <v>56</v>
      </c>
      <c r="M14" t="s">
        <v>56</v>
      </c>
      <c r="N14" t="s">
        <v>56</v>
      </c>
      <c r="O14" t="s">
        <v>56</v>
      </c>
      <c r="P14" t="s">
        <v>56</v>
      </c>
      <c r="Q14" t="s">
        <v>56</v>
      </c>
      <c r="R14" s="4">
        <v>52</v>
      </c>
      <c r="S14" s="4">
        <f>Table1[[#This Row],[What is the total number of units for this project?]]*1.61</f>
        <v>83.72</v>
      </c>
      <c r="T14" s="4">
        <v>52</v>
      </c>
      <c r="U14" s="4">
        <v>0</v>
      </c>
      <c r="V14" s="4">
        <v>0</v>
      </c>
      <c r="W14" s="1"/>
      <c r="X14">
        <v>24</v>
      </c>
      <c r="Y14">
        <v>17</v>
      </c>
      <c r="Z14">
        <v>7</v>
      </c>
      <c r="AA14">
        <v>4</v>
      </c>
      <c r="AB14" s="1" t="s">
        <v>145</v>
      </c>
      <c r="AC14" s="1" t="s">
        <v>146</v>
      </c>
      <c r="AD14" t="s">
        <v>45</v>
      </c>
      <c r="AE14" t="s">
        <v>45</v>
      </c>
      <c r="AF14" t="s">
        <v>42</v>
      </c>
      <c r="AG14" t="s">
        <v>45</v>
      </c>
      <c r="AH14" s="1" t="s">
        <v>90</v>
      </c>
      <c r="AI14" s="1"/>
      <c r="AJ14" s="1"/>
      <c r="AK14" s="1"/>
      <c r="AL14" s="1" t="s">
        <v>129</v>
      </c>
      <c r="AM14" s="1"/>
      <c r="AN14" s="1" t="s">
        <v>147</v>
      </c>
      <c r="AO14" s="1"/>
      <c r="AP14" s="1" t="s">
        <v>148</v>
      </c>
      <c r="AQ14" s="1"/>
      <c r="AR14" s="1" t="s">
        <v>71</v>
      </c>
      <c r="AS14" s="1" t="s">
        <v>149</v>
      </c>
      <c r="AT14" s="1"/>
      <c r="AU14" s="1"/>
    </row>
    <row r="15" spans="1:47" ht="256.5" x14ac:dyDescent="0.45">
      <c r="A15" s="1" t="s">
        <v>175</v>
      </c>
      <c r="B15" s="1" t="s">
        <v>190</v>
      </c>
      <c r="C15" s="1" t="s">
        <v>191</v>
      </c>
      <c r="D15" s="1" t="s">
        <v>41</v>
      </c>
      <c r="E15" t="s">
        <v>42</v>
      </c>
      <c r="F15" t="s">
        <v>54</v>
      </c>
      <c r="G15">
        <v>2021</v>
      </c>
      <c r="H15" t="s">
        <v>43</v>
      </c>
      <c r="I15" s="1"/>
      <c r="J15" s="3">
        <v>21900000</v>
      </c>
      <c r="K15">
        <v>11</v>
      </c>
      <c r="L15" t="s">
        <v>56</v>
      </c>
      <c r="M15" t="s">
        <v>65</v>
      </c>
      <c r="N15" t="s">
        <v>56</v>
      </c>
      <c r="O15">
        <v>44</v>
      </c>
      <c r="P15">
        <v>2</v>
      </c>
      <c r="Q15" t="s">
        <v>56</v>
      </c>
      <c r="R15" s="4">
        <v>48</v>
      </c>
      <c r="S15" s="4">
        <f>Table1[[#This Row],[What is the total number of units for this project?]]*1.61</f>
        <v>77.28</v>
      </c>
      <c r="T15" s="4">
        <v>48</v>
      </c>
      <c r="U15" s="4">
        <v>0</v>
      </c>
      <c r="V15" s="4">
        <v>0</v>
      </c>
      <c r="W15" s="1"/>
      <c r="X15">
        <v>15</v>
      </c>
      <c r="Y15">
        <v>33</v>
      </c>
      <c r="Z15">
        <v>0</v>
      </c>
      <c r="AA15">
        <v>0</v>
      </c>
      <c r="AB15" s="1" t="s">
        <v>44</v>
      </c>
      <c r="AC15" s="1" t="s">
        <v>192</v>
      </c>
      <c r="AD15" t="s">
        <v>45</v>
      </c>
      <c r="AE15" t="s">
        <v>42</v>
      </c>
      <c r="AF15" t="s">
        <v>42</v>
      </c>
      <c r="AG15" t="s">
        <v>45</v>
      </c>
      <c r="AH15" s="1" t="s">
        <v>82</v>
      </c>
      <c r="AI15" s="1"/>
      <c r="AJ15" s="1" t="s">
        <v>95</v>
      </c>
      <c r="AK15" s="1" t="s">
        <v>177</v>
      </c>
      <c r="AL15" s="1" t="s">
        <v>77</v>
      </c>
      <c r="AM15" s="1"/>
      <c r="AN15" s="1" t="s">
        <v>176</v>
      </c>
      <c r="AO15" s="1"/>
      <c r="AP15" s="1" t="s">
        <v>52</v>
      </c>
      <c r="AQ15" s="1"/>
      <c r="AR15" s="1" t="s">
        <v>178</v>
      </c>
      <c r="AS15" s="1"/>
      <c r="AT15" s="1"/>
      <c r="AU15" s="1"/>
    </row>
    <row r="16" spans="1:47" ht="171" x14ac:dyDescent="0.45">
      <c r="A16" s="1" t="s">
        <v>59</v>
      </c>
      <c r="B16" s="1" t="s">
        <v>63</v>
      </c>
      <c r="C16" s="1" t="s">
        <v>64</v>
      </c>
      <c r="D16" s="1" t="s">
        <v>41</v>
      </c>
      <c r="E16" t="s">
        <v>42</v>
      </c>
      <c r="F16" t="s">
        <v>54</v>
      </c>
      <c r="G16">
        <v>2021</v>
      </c>
      <c r="H16" t="s">
        <v>55</v>
      </c>
      <c r="I16" s="1"/>
      <c r="J16" s="3">
        <v>2600000</v>
      </c>
      <c r="K16">
        <v>1</v>
      </c>
      <c r="L16" t="s">
        <v>56</v>
      </c>
      <c r="M16" t="s">
        <v>65</v>
      </c>
      <c r="N16" t="s">
        <v>56</v>
      </c>
      <c r="O16" t="s">
        <v>56</v>
      </c>
      <c r="P16" t="s">
        <v>56</v>
      </c>
      <c r="Q16" t="s">
        <v>56</v>
      </c>
      <c r="R16" s="4">
        <v>8</v>
      </c>
      <c r="S16" s="4">
        <f>Table1[[#This Row],[What is the total number of units for this project?]]*1.61</f>
        <v>12.88</v>
      </c>
      <c r="T16" s="4">
        <v>8</v>
      </c>
      <c r="U16" s="4">
        <v>0</v>
      </c>
      <c r="V16" s="4">
        <v>0</v>
      </c>
      <c r="W16" s="1"/>
      <c r="X16">
        <v>8</v>
      </c>
      <c r="Y16">
        <v>0</v>
      </c>
      <c r="Z16">
        <v>0</v>
      </c>
      <c r="AA16">
        <v>0</v>
      </c>
      <c r="AB16" s="1" t="s">
        <v>60</v>
      </c>
      <c r="AC16" s="1" t="s">
        <v>66</v>
      </c>
      <c r="AD16" t="s">
        <v>45</v>
      </c>
      <c r="AE16" t="s">
        <v>42</v>
      </c>
      <c r="AF16" t="s">
        <v>51</v>
      </c>
      <c r="AG16" t="s">
        <v>45</v>
      </c>
      <c r="AH16" s="1" t="s">
        <v>61</v>
      </c>
      <c r="AI16" s="1"/>
      <c r="AJ16" s="1" t="s">
        <v>47</v>
      </c>
      <c r="AK16" s="1"/>
      <c r="AL16" s="1" t="s">
        <v>67</v>
      </c>
      <c r="AM16" s="1" t="s">
        <v>68</v>
      </c>
      <c r="AN16" s="1" t="s">
        <v>69</v>
      </c>
      <c r="AO16" s="1"/>
      <c r="AP16" s="1" t="s">
        <v>70</v>
      </c>
      <c r="AQ16" s="1"/>
      <c r="AR16" s="1" t="s">
        <v>71</v>
      </c>
      <c r="AS16" s="1" t="s">
        <v>72</v>
      </c>
      <c r="AT16" s="1"/>
      <c r="AU16" s="1"/>
    </row>
    <row r="17" spans="1:47" ht="171" x14ac:dyDescent="0.45">
      <c r="A17" s="1" t="s">
        <v>167</v>
      </c>
      <c r="B17" s="1" t="s">
        <v>168</v>
      </c>
      <c r="C17" s="1" t="s">
        <v>169</v>
      </c>
      <c r="D17" s="1" t="s">
        <v>41</v>
      </c>
      <c r="E17" t="s">
        <v>45</v>
      </c>
      <c r="F17" t="s">
        <v>54</v>
      </c>
      <c r="G17">
        <v>2021</v>
      </c>
      <c r="H17" t="s">
        <v>55</v>
      </c>
      <c r="I17" s="1"/>
      <c r="J17" s="3">
        <v>825138</v>
      </c>
      <c r="K17" t="s">
        <v>56</v>
      </c>
      <c r="L17" t="s">
        <v>56</v>
      </c>
      <c r="M17" t="s">
        <v>56</v>
      </c>
      <c r="N17" t="s">
        <v>56</v>
      </c>
      <c r="O17" t="s">
        <v>56</v>
      </c>
      <c r="P17" t="s">
        <v>56</v>
      </c>
      <c r="Q17" t="s">
        <v>56</v>
      </c>
      <c r="R17" s="4">
        <v>2</v>
      </c>
      <c r="S17" s="4">
        <f>Table1[[#This Row],[What is the total number of units for this project?]]*1.61</f>
        <v>3.22</v>
      </c>
      <c r="T17" s="4">
        <v>0</v>
      </c>
      <c r="U17" s="4">
        <v>2</v>
      </c>
      <c r="V17" s="4">
        <v>0</v>
      </c>
      <c r="W17" s="1"/>
      <c r="X17">
        <v>0</v>
      </c>
      <c r="Y17">
        <v>0</v>
      </c>
      <c r="Z17">
        <v>0</v>
      </c>
      <c r="AA17">
        <v>2</v>
      </c>
      <c r="AB17" s="1" t="s">
        <v>44</v>
      </c>
      <c r="AC17" s="1" t="s">
        <v>170</v>
      </c>
      <c r="AD17" t="s">
        <v>42</v>
      </c>
      <c r="AE17" t="s">
        <v>42</v>
      </c>
      <c r="AF17" t="s">
        <v>51</v>
      </c>
      <c r="AG17" t="s">
        <v>45</v>
      </c>
      <c r="AH17" s="1" t="s">
        <v>61</v>
      </c>
      <c r="AI17" s="1"/>
      <c r="AJ17" s="1" t="s">
        <v>171</v>
      </c>
      <c r="AK17" s="1" t="s">
        <v>172</v>
      </c>
      <c r="AL17" s="1" t="s">
        <v>75</v>
      </c>
      <c r="AM17" s="1"/>
      <c r="AN17" s="1" t="s">
        <v>173</v>
      </c>
      <c r="AO17" s="1" t="s">
        <v>174</v>
      </c>
      <c r="AP17" s="1" t="s">
        <v>47</v>
      </c>
      <c r="AQ17" s="1"/>
      <c r="AR17" s="1" t="s">
        <v>47</v>
      </c>
      <c r="AS17" s="1"/>
      <c r="AT17" s="1"/>
      <c r="AU17" s="1"/>
    </row>
    <row r="18" spans="1:47" ht="256.5" x14ac:dyDescent="0.45">
      <c r="A18" s="1" t="s">
        <v>131</v>
      </c>
      <c r="B18" s="1" t="s">
        <v>132</v>
      </c>
      <c r="C18" s="1" t="s">
        <v>133</v>
      </c>
      <c r="D18" s="1" t="s">
        <v>41</v>
      </c>
      <c r="E18" t="s">
        <v>42</v>
      </c>
      <c r="F18" t="s">
        <v>54</v>
      </c>
      <c r="G18">
        <v>2021</v>
      </c>
      <c r="H18" t="s">
        <v>43</v>
      </c>
      <c r="I18" s="1"/>
      <c r="J18" s="3">
        <v>22600000</v>
      </c>
      <c r="K18">
        <v>23</v>
      </c>
      <c r="L18" t="s">
        <v>56</v>
      </c>
      <c r="M18">
        <v>5</v>
      </c>
      <c r="N18" t="s">
        <v>56</v>
      </c>
      <c r="O18">
        <v>59</v>
      </c>
      <c r="P18" t="s">
        <v>56</v>
      </c>
      <c r="Q18" t="s">
        <v>56</v>
      </c>
      <c r="R18" s="4">
        <v>51</v>
      </c>
      <c r="S18" s="4">
        <f>Table1[[#This Row],[What is the total number of units for this project?]]*1.61</f>
        <v>82.11</v>
      </c>
      <c r="T18" s="4">
        <v>51</v>
      </c>
      <c r="U18" s="4">
        <v>0</v>
      </c>
      <c r="V18" s="4">
        <v>0</v>
      </c>
      <c r="W18" s="1"/>
      <c r="X18">
        <v>6</v>
      </c>
      <c r="Y18">
        <v>26</v>
      </c>
      <c r="Z18">
        <v>0</v>
      </c>
      <c r="AA18">
        <v>19</v>
      </c>
      <c r="AB18" s="1" t="s">
        <v>109</v>
      </c>
      <c r="AC18" s="1"/>
      <c r="AD18" t="s">
        <v>45</v>
      </c>
      <c r="AE18" t="s">
        <v>45</v>
      </c>
      <c r="AF18" t="s">
        <v>42</v>
      </c>
      <c r="AG18" t="s">
        <v>45</v>
      </c>
      <c r="AH18" s="1" t="s">
        <v>90</v>
      </c>
      <c r="AI18" s="1"/>
      <c r="AJ18" s="1" t="s">
        <v>134</v>
      </c>
      <c r="AK18" s="1"/>
      <c r="AL18" s="1" t="s">
        <v>75</v>
      </c>
      <c r="AM18" s="1"/>
      <c r="AN18" s="1" t="s">
        <v>135</v>
      </c>
      <c r="AO18" s="1"/>
      <c r="AP18" s="1" t="s">
        <v>52</v>
      </c>
      <c r="AQ18" s="1"/>
      <c r="AR18" s="1" t="s">
        <v>136</v>
      </c>
      <c r="AS18" s="1"/>
      <c r="AT18" s="1"/>
      <c r="AU18" s="1"/>
    </row>
    <row r="19" spans="1:47" ht="285" x14ac:dyDescent="0.45">
      <c r="A19" s="1" t="s">
        <v>83</v>
      </c>
      <c r="B19" s="1" t="s">
        <v>100</v>
      </c>
      <c r="C19" s="1" t="s">
        <v>101</v>
      </c>
      <c r="D19" s="1" t="s">
        <v>41</v>
      </c>
      <c r="E19" t="s">
        <v>42</v>
      </c>
      <c r="F19" t="s">
        <v>54</v>
      </c>
      <c r="G19">
        <v>2021</v>
      </c>
      <c r="H19" t="s">
        <v>43</v>
      </c>
      <c r="I19" s="1"/>
      <c r="J19" s="3">
        <v>22103229</v>
      </c>
      <c r="K19" t="s">
        <v>56</v>
      </c>
      <c r="L19" t="s">
        <v>56</v>
      </c>
      <c r="M19" t="s">
        <v>56</v>
      </c>
      <c r="N19" t="s">
        <v>56</v>
      </c>
      <c r="O19" t="s">
        <v>56</v>
      </c>
      <c r="P19" t="s">
        <v>56</v>
      </c>
      <c r="Q19" t="s">
        <v>56</v>
      </c>
      <c r="R19" s="4">
        <v>53</v>
      </c>
      <c r="S19" s="4">
        <f>Table1[[#This Row],[What is the total number of units for this project?]]*1.61</f>
        <v>85.33</v>
      </c>
      <c r="T19" s="4">
        <v>53</v>
      </c>
      <c r="U19" s="4">
        <v>0</v>
      </c>
      <c r="V19" s="4">
        <v>0</v>
      </c>
      <c r="W19" s="1"/>
      <c r="X19">
        <v>12</v>
      </c>
      <c r="Y19">
        <v>27</v>
      </c>
      <c r="Z19">
        <v>0</v>
      </c>
      <c r="AA19">
        <v>14</v>
      </c>
      <c r="AB19" s="1" t="s">
        <v>102</v>
      </c>
      <c r="AC19" s="1" t="s">
        <v>103</v>
      </c>
      <c r="AD19" t="s">
        <v>45</v>
      </c>
      <c r="AE19" t="s">
        <v>42</v>
      </c>
      <c r="AF19" t="s">
        <v>45</v>
      </c>
      <c r="AG19" t="s">
        <v>45</v>
      </c>
      <c r="AH19" s="1" t="s">
        <v>49</v>
      </c>
      <c r="AI19" s="1"/>
      <c r="AJ19" s="1" t="s">
        <v>58</v>
      </c>
      <c r="AK19" s="1"/>
      <c r="AL19" s="1" t="s">
        <v>99</v>
      </c>
      <c r="AM19" s="1"/>
      <c r="AN19" s="1" t="s">
        <v>104</v>
      </c>
      <c r="AO19" s="1"/>
      <c r="AP19" s="1" t="s">
        <v>52</v>
      </c>
      <c r="AQ19" s="1"/>
      <c r="AR19" s="1" t="s">
        <v>74</v>
      </c>
      <c r="AS19" s="1"/>
      <c r="AT19" s="1"/>
      <c r="AU19" s="1"/>
    </row>
    <row r="20" spans="1:47" ht="171" x14ac:dyDescent="0.45">
      <c r="A20" s="1" t="s">
        <v>193</v>
      </c>
      <c r="B20" s="1" t="s">
        <v>221</v>
      </c>
      <c r="C20" s="1" t="s">
        <v>222</v>
      </c>
      <c r="D20" s="1" t="s">
        <v>41</v>
      </c>
      <c r="E20" t="s">
        <v>42</v>
      </c>
      <c r="F20" t="s">
        <v>54</v>
      </c>
      <c r="G20">
        <v>2021</v>
      </c>
      <c r="H20" t="s">
        <v>55</v>
      </c>
      <c r="I20" s="1"/>
      <c r="J20" s="3">
        <v>485000</v>
      </c>
      <c r="K20" t="s">
        <v>56</v>
      </c>
      <c r="L20" t="s">
        <v>56</v>
      </c>
      <c r="M20" t="s">
        <v>56</v>
      </c>
      <c r="N20" t="s">
        <v>56</v>
      </c>
      <c r="O20" t="s">
        <v>56</v>
      </c>
      <c r="P20" t="s">
        <v>56</v>
      </c>
      <c r="Q20" t="s">
        <v>56</v>
      </c>
      <c r="R20" s="4">
        <v>2</v>
      </c>
      <c r="S20" s="4">
        <f>Table1[[#This Row],[What is the total number of units for this project?]]*1.61</f>
        <v>3.22</v>
      </c>
      <c r="T20" s="4">
        <v>1</v>
      </c>
      <c r="U20" s="4">
        <v>1</v>
      </c>
      <c r="V20" s="4">
        <v>0</v>
      </c>
      <c r="W20" s="1"/>
      <c r="X20">
        <v>0</v>
      </c>
      <c r="Y20">
        <v>0</v>
      </c>
      <c r="Z20">
        <v>0</v>
      </c>
      <c r="AA20">
        <v>2</v>
      </c>
      <c r="AB20" s="1" t="s">
        <v>44</v>
      </c>
      <c r="AC20" s="1"/>
      <c r="AD20" t="s">
        <v>45</v>
      </c>
      <c r="AE20" t="s">
        <v>45</v>
      </c>
      <c r="AF20" t="s">
        <v>51</v>
      </c>
      <c r="AG20" t="s">
        <v>45</v>
      </c>
      <c r="AH20" s="1" t="s">
        <v>61</v>
      </c>
      <c r="AI20" s="1"/>
      <c r="AJ20" s="1" t="s">
        <v>47</v>
      </c>
      <c r="AK20" s="1"/>
      <c r="AL20" s="1" t="s">
        <v>77</v>
      </c>
      <c r="AM20" s="1"/>
      <c r="AN20" s="1" t="s">
        <v>47</v>
      </c>
      <c r="AO20" s="1"/>
      <c r="AP20" s="1" t="s">
        <v>47</v>
      </c>
      <c r="AQ20" s="1"/>
      <c r="AR20" s="1" t="s">
        <v>121</v>
      </c>
      <c r="AS20" s="1"/>
      <c r="AT20" s="1" t="s">
        <v>223</v>
      </c>
      <c r="AU20" s="1"/>
    </row>
    <row r="21" spans="1:47" ht="57" x14ac:dyDescent="0.45">
      <c r="A21" s="1" t="s">
        <v>94</v>
      </c>
      <c r="B21" s="1" t="s">
        <v>112</v>
      </c>
      <c r="C21" s="1" t="s">
        <v>113</v>
      </c>
      <c r="D21" s="1" t="s">
        <v>41</v>
      </c>
      <c r="E21" t="s">
        <v>42</v>
      </c>
      <c r="F21" t="s">
        <v>54</v>
      </c>
      <c r="G21">
        <v>2021</v>
      </c>
      <c r="H21" t="s">
        <v>50</v>
      </c>
      <c r="I21" s="1"/>
      <c r="J21" s="3">
        <v>3256191</v>
      </c>
      <c r="K21">
        <v>77</v>
      </c>
      <c r="L21" t="s">
        <v>56</v>
      </c>
      <c r="M21" t="s">
        <v>56</v>
      </c>
      <c r="N21" t="s">
        <v>56</v>
      </c>
      <c r="O21">
        <v>57</v>
      </c>
      <c r="P21" t="s">
        <v>56</v>
      </c>
      <c r="Q21" t="s">
        <v>56</v>
      </c>
      <c r="R21" s="4">
        <v>18</v>
      </c>
      <c r="S21" s="4">
        <f>Table1[[#This Row],[What is the total number of units for this project?]]*1.61</f>
        <v>28.98</v>
      </c>
      <c r="T21" s="4">
        <v>18</v>
      </c>
      <c r="U21" s="4">
        <v>0</v>
      </c>
      <c r="V21" s="4">
        <v>0</v>
      </c>
      <c r="W21" s="1"/>
      <c r="X21">
        <v>10</v>
      </c>
      <c r="Y21">
        <v>6</v>
      </c>
      <c r="Z21">
        <v>2</v>
      </c>
      <c r="AA21">
        <v>0</v>
      </c>
      <c r="AB21" s="1" t="s">
        <v>114</v>
      </c>
      <c r="AC21" s="1" t="s">
        <v>115</v>
      </c>
      <c r="AD21" t="s">
        <v>45</v>
      </c>
      <c r="AE21" t="s">
        <v>45</v>
      </c>
      <c r="AF21" t="s">
        <v>51</v>
      </c>
      <c r="AG21" t="s">
        <v>45</v>
      </c>
      <c r="AH21" s="1" t="s">
        <v>116</v>
      </c>
      <c r="AI21" s="1"/>
      <c r="AJ21" s="1" t="s">
        <v>95</v>
      </c>
      <c r="AK21" s="1" t="s">
        <v>117</v>
      </c>
      <c r="AL21" s="1" t="s">
        <v>110</v>
      </c>
      <c r="AM21" s="1"/>
      <c r="AN21" s="1" t="s">
        <v>118</v>
      </c>
      <c r="AO21" s="1"/>
      <c r="AP21" s="1" t="s">
        <v>119</v>
      </c>
      <c r="AQ21" s="1" t="s">
        <v>120</v>
      </c>
      <c r="AR21" s="1" t="s">
        <v>47</v>
      </c>
      <c r="AS21" s="1"/>
      <c r="AT21" s="1"/>
      <c r="AU21" s="1"/>
    </row>
    <row r="22" spans="1:47" ht="228" x14ac:dyDescent="0.45">
      <c r="A22" s="1" t="s">
        <v>158</v>
      </c>
      <c r="B22" s="1" t="s">
        <v>159</v>
      </c>
      <c r="C22" s="1" t="s">
        <v>160</v>
      </c>
      <c r="D22" s="1" t="s">
        <v>41</v>
      </c>
      <c r="E22" t="s">
        <v>42</v>
      </c>
      <c r="F22" t="s">
        <v>54</v>
      </c>
      <c r="G22">
        <v>2021</v>
      </c>
      <c r="H22" t="s">
        <v>43</v>
      </c>
      <c r="I22" s="1"/>
      <c r="J22" s="3">
        <v>358000</v>
      </c>
      <c r="K22" t="s">
        <v>56</v>
      </c>
      <c r="L22" t="s">
        <v>56</v>
      </c>
      <c r="M22" t="s">
        <v>56</v>
      </c>
      <c r="N22" t="s">
        <v>56</v>
      </c>
      <c r="O22" t="s">
        <v>56</v>
      </c>
      <c r="P22" t="s">
        <v>56</v>
      </c>
      <c r="Q22">
        <v>85</v>
      </c>
      <c r="R22" s="4">
        <v>1</v>
      </c>
      <c r="S22" s="4">
        <f>Table1[[#This Row],[What is the total number of units for this project?]]*1.61</f>
        <v>1.61</v>
      </c>
      <c r="T22" s="4">
        <v>0</v>
      </c>
      <c r="U22" s="4">
        <v>1</v>
      </c>
      <c r="V22" s="4">
        <v>0</v>
      </c>
      <c r="W22" s="1" t="s">
        <v>161</v>
      </c>
      <c r="X22">
        <v>0</v>
      </c>
      <c r="Y22">
        <v>0</v>
      </c>
      <c r="Z22">
        <v>1</v>
      </c>
      <c r="AA22">
        <v>0</v>
      </c>
      <c r="AB22" s="1" t="s">
        <v>44</v>
      </c>
      <c r="AC22" s="1" t="s">
        <v>162</v>
      </c>
      <c r="AD22" t="s">
        <v>42</v>
      </c>
      <c r="AE22" t="s">
        <v>45</v>
      </c>
      <c r="AF22" t="s">
        <v>42</v>
      </c>
      <c r="AG22" t="s">
        <v>45</v>
      </c>
      <c r="AH22" s="1" t="s">
        <v>46</v>
      </c>
      <c r="AI22" s="1"/>
      <c r="AJ22" s="1" t="s">
        <v>73</v>
      </c>
      <c r="AK22" s="1" t="s">
        <v>163</v>
      </c>
      <c r="AL22" s="1" t="s">
        <v>47</v>
      </c>
      <c r="AM22" s="1"/>
      <c r="AN22" s="1" t="s">
        <v>164</v>
      </c>
      <c r="AO22" s="1"/>
      <c r="AP22" s="1" t="s">
        <v>47</v>
      </c>
      <c r="AQ22" s="1"/>
      <c r="AR22" s="1" t="s">
        <v>165</v>
      </c>
      <c r="AS22" s="1"/>
      <c r="AT22" s="1" t="s">
        <v>166</v>
      </c>
      <c r="AU22" s="1"/>
    </row>
    <row r="23" spans="1:47" x14ac:dyDescent="0.45">
      <c r="A23" s="1" t="s">
        <v>231</v>
      </c>
      <c r="B23" s="1"/>
      <c r="C23" s="1"/>
      <c r="D23" s="1"/>
      <c r="I23" s="1"/>
      <c r="J23" s="5">
        <f>SUM(J4:J22)</f>
        <v>368838331</v>
      </c>
      <c r="R23" s="6">
        <f>SUM(R4:R22)</f>
        <v>877</v>
      </c>
      <c r="S23" s="6">
        <f>SUM(S4:S22)</f>
        <v>1411.97</v>
      </c>
      <c r="T23" s="4">
        <f>SUM(T4:T22)</f>
        <v>845</v>
      </c>
      <c r="U23" s="4">
        <f>SUM(U4:U22)</f>
        <v>32</v>
      </c>
      <c r="V23" s="4">
        <f>SUM(V4:V22)</f>
        <v>0</v>
      </c>
      <c r="W23" s="1"/>
      <c r="X23" s="4">
        <f>SUM(X4:X22)</f>
        <v>413</v>
      </c>
      <c r="Y23" s="4">
        <f>SUM(Y4:Y22)</f>
        <v>337</v>
      </c>
      <c r="Z23" s="4">
        <f>SUM(Z4:Z22)</f>
        <v>53</v>
      </c>
      <c r="AA23" s="4">
        <f>SUM(AA4:AA22)</f>
        <v>74</v>
      </c>
      <c r="AB23" s="1"/>
      <c r="AC23" s="1"/>
      <c r="AH23" s="1"/>
      <c r="AI23" s="1"/>
      <c r="AJ23" s="1"/>
      <c r="AK23" s="1"/>
      <c r="AL23" s="1"/>
      <c r="AM23" s="1"/>
      <c r="AN23" s="1"/>
      <c r="AO23" s="1"/>
      <c r="AP23" s="1"/>
      <c r="AQ23" s="1"/>
      <c r="AR23" s="1"/>
      <c r="AS23" s="1"/>
      <c r="AT23" s="1"/>
      <c r="AU23" s="1"/>
    </row>
  </sheetData>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77381C01D0744488C79200BBAF9BC5F" ma:contentTypeVersion="19" ma:contentTypeDescription="Create a new document." ma:contentTypeScope="" ma:versionID="6bd9688d299b3cc0c928d88acc18867d">
  <xsd:schema xmlns:xsd="http://www.w3.org/2001/XMLSchema" xmlns:xs="http://www.w3.org/2001/XMLSchema" xmlns:p="http://schemas.microsoft.com/office/2006/metadata/properties" xmlns:ns2="5c3120aa-4362-40a7-b179-624d31c9584b" xmlns:ns3="1ddc0a50-9fb7-477b-a615-6be3ff4e0548" targetNamespace="http://schemas.microsoft.com/office/2006/metadata/properties" ma:root="true" ma:fieldsID="5206145d91b0dc90e086ef75f1e98f49" ns2:_="" ns3:_="">
    <xsd:import namespace="5c3120aa-4362-40a7-b179-624d31c9584b"/>
    <xsd:import namespace="1ddc0a50-9fb7-477b-a615-6be3ff4e0548"/>
    <xsd:element name="properties">
      <xsd:complexType>
        <xsd:sequence>
          <xsd:element name="documentManagement">
            <xsd:complexType>
              <xsd:all>
                <xsd:element ref="ns2:SharedWithUsers" minOccurs="0"/>
                <xsd:element ref="ns2:SharedWithDetails" minOccurs="0"/>
                <xsd:element ref="ns2:LastSharedByUser" minOccurs="0"/>
                <xsd:element ref="ns2:LastSharedByTime" minOccurs="0"/>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OCR" minOccurs="0"/>
                <xsd:element ref="ns3:MediaServiceEventHashCode" minOccurs="0"/>
                <xsd:element ref="ns3:MediaServiceGenerationTime" minOccurs="0"/>
                <xsd:element ref="ns3:MediaServiceAutoKeyPoints" minOccurs="0"/>
                <xsd:element ref="ns3:MediaServiceKeyPoints" minOccurs="0"/>
                <xsd:element ref="ns3:MediaLengthInSeconds" minOccurs="0"/>
                <xsd:element ref="ns3:File_x0020_Type0" minOccurs="0"/>
                <xsd:element ref="ns3:lcf76f155ced4ddcb4097134ff3c332f"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c3120aa-4362-40a7-b179-624d31c9584b"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LastSharedByUser" ma:index="10" nillable="true" ma:displayName="Last Shared By User" ma:description="" ma:internalName="LastSharedByUser" ma:readOnly="true">
      <xsd:simpleType>
        <xsd:restriction base="dms:Note">
          <xsd:maxLength value="255"/>
        </xsd:restriction>
      </xsd:simpleType>
    </xsd:element>
    <xsd:element name="LastSharedByTime" ma:index="11" nillable="true" ma:displayName="Last Shared By Time" ma:description="" ma:internalName="LastSharedByTime" ma:readOnly="true">
      <xsd:simpleType>
        <xsd:restriction base="dms:DateTime"/>
      </xsd:simpleType>
    </xsd:element>
    <xsd:element name="TaxCatchAll" ma:index="26" nillable="true" ma:displayName="Taxonomy Catch All Column" ma:hidden="true" ma:list="{5f85c06b-a632-483b-b379-7b8d0e9c885a}" ma:internalName="TaxCatchAll" ma:showField="CatchAllData" ma:web="5c3120aa-4362-40a7-b179-624d31c9584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dc0a50-9fb7-477b-a615-6be3ff4e0548"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DateTaken" ma:index="14" nillable="true" ma:displayName="MediaServiceDateTaken" ma:description="" ma:hidden="true" ma:internalName="MediaServiceDateTaken" ma:readOnly="true">
      <xsd:simpleType>
        <xsd:restriction base="dms:Text"/>
      </xsd:simpleType>
    </xsd:element>
    <xsd:element name="MediaServiceAutoTags" ma:index="15" nillable="true" ma:displayName="MediaServiceAutoTags" ma:description="" ma:internalName="MediaServiceAutoTags" ma:readOnly="true">
      <xsd:simpleType>
        <xsd:restriction base="dms:Text"/>
      </xsd:simpleType>
    </xsd:element>
    <xsd:element name="MediaServiceLocation" ma:index="16" nillable="true" ma:displayName="MediaServiceLocation" ma:description="" ma:internalName="MediaServiceLocation" ma:readOnly="true">
      <xsd:simpleType>
        <xsd:restriction base="dms:Text"/>
      </xsd:simpleType>
    </xsd:element>
    <xsd:element name="MediaServiceOCR" ma:index="17" nillable="true" ma:displayName="MediaServiceOCR" ma:internalName="MediaServiceOCR" ma:readOnly="true">
      <xsd:simpleType>
        <xsd:restriction base="dms:Note">
          <xsd:maxLength value="255"/>
        </xsd:restriction>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MediaLengthInSeconds" ma:index="22" nillable="true" ma:displayName="Length (seconds)" ma:internalName="MediaLengthInSeconds" ma:readOnly="true">
      <xsd:simpleType>
        <xsd:restriction base="dms:Unknown"/>
      </xsd:simpleType>
    </xsd:element>
    <xsd:element name="File_x0020_Type0" ma:index="23" nillable="true" ma:displayName="File Type" ma:default=".pdf" ma:description="File Type" ma:format="Dropdown" ma:internalName="File_x0020_Type0">
      <xsd:simpleType>
        <xsd:restriction base="dms:Choice">
          <xsd:enumeration value=".pdf"/>
          <xsd:enumeration value=".xlsx"/>
          <xsd:enumeration value=".doc"/>
        </xsd:restriction>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f0e5cea4-9417-432a-a765-9c0028a2894c" ma:termSetId="09814cd3-568e-fe90-9814-8d621ff8fb84" ma:anchorId="fba54fb3-c3e1-fe81-a776-ca4b69148c4d" ma:open="tru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ile_x0020_Type0 xmlns="1ddc0a50-9fb7-477b-a615-6be3ff4e0548">.pdf</File_x0020_Type0>
    <lcf76f155ced4ddcb4097134ff3c332f xmlns="1ddc0a50-9fb7-477b-a615-6be3ff4e0548">
      <Terms xmlns="http://schemas.microsoft.com/office/infopath/2007/PartnerControls"/>
    </lcf76f155ced4ddcb4097134ff3c332f>
    <TaxCatchAll xmlns="5c3120aa-4362-40a7-b179-624d31c9584b" xsi:nil="true"/>
  </documentManagement>
</p:properties>
</file>

<file path=customXml/itemProps1.xml><?xml version="1.0" encoding="utf-8"?>
<ds:datastoreItem xmlns:ds="http://schemas.openxmlformats.org/officeDocument/2006/customXml" ds:itemID="{294C627E-0BBF-46E3-9CB2-29C4D7981BE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c3120aa-4362-40a7-b179-624d31c9584b"/>
    <ds:schemaRef ds:uri="1ddc0a50-9fb7-477b-a615-6be3ff4e054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7DD799A-1549-42EC-8ABC-6A8330C0A410}">
  <ds:schemaRefs>
    <ds:schemaRef ds:uri="http://schemas.microsoft.com/sharepoint/v3/contenttype/forms"/>
  </ds:schemaRefs>
</ds:datastoreItem>
</file>

<file path=customXml/itemProps3.xml><?xml version="1.0" encoding="utf-8"?>
<ds:datastoreItem xmlns:ds="http://schemas.openxmlformats.org/officeDocument/2006/customXml" ds:itemID="{B77D7972-96F2-44DB-AC60-C223B9BDC9B6}">
  <ds:schemaRefs>
    <ds:schemaRef ds:uri="http://schemas.microsoft.com/office/2006/metadata/properties"/>
    <ds:schemaRef ds:uri="http://schemas.microsoft.com/office/infopath/2007/PartnerControls"/>
    <ds:schemaRef ds:uri="1ddc0a50-9fb7-477b-a615-6be3ff4e0548"/>
    <ds:schemaRef ds:uri="5c3120aa-4362-40a7-b179-624d31c9584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real_estate_project_development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Fitterer</dc:creator>
  <cp:lastModifiedBy>Don Bianchi</cp:lastModifiedBy>
  <dcterms:created xsi:type="dcterms:W3CDTF">2022-06-02T17:44:01Z</dcterms:created>
  <dcterms:modified xsi:type="dcterms:W3CDTF">2022-07-30T16:00:34Z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0x010100F77381C01D0744488C79200BBAF9BC5F</vt:lpwstr>
  </property>
  <property fmtid="{D5CDD505-2E9C-101B-9397-08002B2CF9AE}" pid="3" name="MediaServiceImageTags">
    <vt:lpwstr/>
  </property>
</Properties>
</file>