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macdc.sharepoint.com/Shared Documents/General/MI/GOALs/2022/Approved Tables for Posting/"/>
    </mc:Choice>
  </mc:AlternateContent>
  <xr:revisionPtr revIDLastSave="58" documentId="8_{3BCD28F6-6ED3-4580-B856-31B87E930F2C}" xr6:coauthVersionLast="47" xr6:coauthVersionMax="47" xr10:uidLastSave="{00706745-31E0-410F-A3D9-0ADAA19810EB}"/>
  <bookViews>
    <workbookView xWindow="40920" yWindow="-120" windowWidth="29040" windowHeight="15840" xr2:uid="{00000000-000D-0000-FFFF-FFFF00000000}"/>
  </bookViews>
  <sheets>
    <sheet name="real_estate_project_developm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4" i="1" l="1"/>
  <c r="N4" i="1"/>
  <c r="N5" i="1"/>
  <c r="N6" i="1"/>
  <c r="N7" i="1"/>
  <c r="N8" i="1"/>
  <c r="N9" i="1"/>
  <c r="N10" i="1"/>
  <c r="N11" i="1"/>
  <c r="N12" i="1"/>
  <c r="N13" i="1"/>
  <c r="W14" i="1"/>
  <c r="V14" i="1"/>
  <c r="M14" i="1"/>
  <c r="L14" i="1"/>
</calcChain>
</file>

<file path=xl/sharedStrings.xml><?xml version="1.0" encoding="utf-8"?>
<sst xmlns="http://schemas.openxmlformats.org/spreadsheetml/2006/main" count="252" uniqueCount="144">
  <si>
    <t>Member</t>
  </si>
  <si>
    <t>Project Name</t>
  </si>
  <si>
    <t>What is the address of this project?</t>
  </si>
  <si>
    <t>Which type of project are you reporting on?</t>
  </si>
  <si>
    <t>What is the development type for this project?</t>
  </si>
  <si>
    <t>Did you track the percentage of job hours that went to people?</t>
  </si>
  <si>
    <t>Number of Construction Jobs Created</t>
  </si>
  <si>
    <t>Project Status</t>
  </si>
  <si>
    <t>No</t>
  </si>
  <si>
    <t>New Construction</t>
  </si>
  <si>
    <t>Yes</t>
  </si>
  <si>
    <t>None</t>
  </si>
  <si>
    <t>Ongoing Project</t>
  </si>
  <si>
    <t>Construction</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</si>
  <si>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Renewable energy (e.g. solar photovoltaics, solar thermal collectors for hot water, wind, bio-diesel, etc.), Enhanced accessibility (e.g. accessible units beyond those required, universal design features, visitability features, etc.)</t>
  </si>
  <si>
    <t>Predevelopment</t>
  </si>
  <si>
    <t>Rehab - Moderate</t>
  </si>
  <si>
    <t>Rehab - Substantial</t>
  </si>
  <si>
    <t>Other Community Facility</t>
  </si>
  <si>
    <t>CEDAC</t>
  </si>
  <si>
    <t>Other Financial Institutions</t>
  </si>
  <si>
    <t>Enhanced accessibility (e.g. accessible units beyond those required, universal design features, visitability features, etc.)</t>
  </si>
  <si>
    <t>Other</t>
  </si>
  <si>
    <t>Organization Equity</t>
  </si>
  <si>
    <t>Community Preservation Act Funds</t>
  </si>
  <si>
    <t>New Project</t>
  </si>
  <si>
    <t>MassDevelopment</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</si>
  <si>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Enhanced accessibility (e.g. accessible units beyond those required, universal design features, visitability features, etc.)</t>
  </si>
  <si>
    <t>Federal Historic Tax Credits</t>
  </si>
  <si>
    <t>Dorchester Bay EDC</t>
  </si>
  <si>
    <t>Combined Rehab/New Construction</t>
  </si>
  <si>
    <t>Local or Regional CDBG, Community Preservation Act Funds</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</si>
  <si>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Renewable energy (e.g. solar photovoltaics, solar thermal collectors for hot water, wind, bio-diesel, etc.), Enhanced accessibility (e.g. accessible units beyond those required, universal design features, visitability features, etc.)</t>
  </si>
  <si>
    <t>Pierce Building</t>
  </si>
  <si>
    <t>594 Columbia Road_x000D_
Dorchester, MA 02125</t>
  </si>
  <si>
    <t>COMMERCIAL Project</t>
  </si>
  <si>
    <t>Commercial, Office, Retail, Business Incubator</t>
  </si>
  <si>
    <t>Healthy indoor air quality (e.g. use of only low-VOC or no-VOC paints, no carpets unless designed to eliminate off-gassing, ducted provision of fresh air to apartments, proper ventilation using exhaust fans, etc.), Enhanced accessibility (e.g. accessible units beyond those required, universal design features, visitability features, etc.)</t>
  </si>
  <si>
    <t>LISC, Life Initiative</t>
  </si>
  <si>
    <t>State Historic Tax Credit</t>
  </si>
  <si>
    <t>Eastern Bank, Other Foundations</t>
  </si>
  <si>
    <t>small contribution from a family foundation</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</si>
  <si>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Renewable energy (e.g. solar photovoltaics, solar thermal collectors for hot water, wind, bio-diesel, etc.)</t>
  </si>
  <si>
    <t>South Middlesex Opportunity Council, Inc.</t>
  </si>
  <si>
    <t>Other Financial Institutions, Other Foundations</t>
  </si>
  <si>
    <t>Organization Equity, Other</t>
  </si>
  <si>
    <t>10-12 Roxanna St, Framingham</t>
  </si>
  <si>
    <t>10-12 Roxanna St_x000D_
Framingham, MA 01702</t>
  </si>
  <si>
    <t>Community or Senior Center, Other Community Facility, Other</t>
  </si>
  <si>
    <t>Child care facility</t>
  </si>
  <si>
    <t>EEC's Early Education and Out of School Time Program</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</si>
  <si>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Renewable energy (e.g. solar photovoltaics, solar thermal collectors for hot water, wind, bio-diesel, etc.), Enhanced accessibility (e.g. accessible units beyond those required, universal design features, visitability features, etc.)</t>
  </si>
  <si>
    <t>Other Foundations</t>
  </si>
  <si>
    <t>Metrowest Health Foundation, Middlesex Savings Charitable Foundation, seller financing</t>
  </si>
  <si>
    <t>Other Financial Institutions, Other Private Sources</t>
  </si>
  <si>
    <t>Groundwork Lawrence</t>
  </si>
  <si>
    <t>CDBG</t>
  </si>
  <si>
    <t>Tombarello Site</t>
  </si>
  <si>
    <t>207 Marston St_x000D_
Lawrence, MA 01841</t>
  </si>
  <si>
    <t>Environmental Cleanup and Assessment</t>
  </si>
  <si>
    <t>Commercial, Industrial</t>
  </si>
  <si>
    <t>City of Lawrence, EPA, DEP, MassDevelopment</t>
  </si>
  <si>
    <t>Brownfields Funds</t>
  </si>
  <si>
    <t>City of Lawrence Capital Improvement Fund</t>
  </si>
  <si>
    <t>MassDevelopment, Brownfields</t>
  </si>
  <si>
    <t>EPA</t>
  </si>
  <si>
    <t>Merrimac Paper</t>
  </si>
  <si>
    <t>3 South Canal St_x000D_
Lawrence, MA 01843</t>
  </si>
  <si>
    <t>Environmental Assessment and Demolition</t>
  </si>
  <si>
    <t>City of Lawrence, EPA, DEP, Mass Development</t>
  </si>
  <si>
    <t>Community or Senior Center</t>
  </si>
  <si>
    <t>Main South CDC</t>
  </si>
  <si>
    <t>Affordable commercial condominiums</t>
  </si>
  <si>
    <t>807-815 Main Street_x000D_
worester, MA 01610</t>
  </si>
  <si>
    <t>Retail</t>
  </si>
  <si>
    <t xml:space="preserve">MassDevelopment TDI </t>
  </si>
  <si>
    <t>City ARPA funds</t>
  </si>
  <si>
    <t>MassDevelopment, Other</t>
  </si>
  <si>
    <t>State ARPA funds</t>
  </si>
  <si>
    <t>Local Bank</t>
  </si>
  <si>
    <t>Waterfront Historic Area League (WHALE)</t>
  </si>
  <si>
    <t>First Baptist Church/Steeple Playhouse</t>
  </si>
  <si>
    <t>149 William Street_x000D_
New Bedford, MA 02748</t>
  </si>
  <si>
    <t>Your Theatre, Inc.</t>
  </si>
  <si>
    <t>Mass Cultural Council CFF</t>
  </si>
  <si>
    <t>State Historic Tax Credit, Other</t>
  </si>
  <si>
    <t>Bristol County Savings Bank</t>
  </si>
  <si>
    <t>Amelia Peabody Foundation</t>
  </si>
  <si>
    <t>Strand Theater</t>
  </si>
  <si>
    <t>1157 Acushnet Ave_x000D_
New Bedford, MA 02740</t>
  </si>
  <si>
    <t>Cape Verdean Association of New Bedford</t>
  </si>
  <si>
    <t>Lawrence CommunityWorks Inc.</t>
  </si>
  <si>
    <t>LISC, The Life Initiative</t>
  </si>
  <si>
    <t>Organization Equity, CEDAC, Brownfields Funds, Life Initiative</t>
  </si>
  <si>
    <t>LGBTQ+ Community Center</t>
  </si>
  <si>
    <t>60 Eighth Street_x000D_
New Bedford, MA 02748</t>
  </si>
  <si>
    <t>SouthCoast LGBTQ+ Network</t>
  </si>
  <si>
    <t>Bristol County Savings Bank, BayCoast Bank</t>
  </si>
  <si>
    <t>Dyeworks</t>
  </si>
  <si>
    <t>50 Island St._x000D_
Lawrence, MA 01840</t>
  </si>
  <si>
    <t>Commercial</t>
  </si>
  <si>
    <t>MassDevelopment, Brownfields, State Historic Tax Credit</t>
  </si>
  <si>
    <t>OneHolyoke CDC</t>
  </si>
  <si>
    <t>Flats Community Building</t>
  </si>
  <si>
    <t>43 North Canal Street_x000D_
Holyoke, MA 01040</t>
  </si>
  <si>
    <t>People's Bank</t>
  </si>
  <si>
    <t>Is this project a scattered site?63</t>
  </si>
  <si>
    <t>What is the current development stage as of December 31st?64</t>
  </si>
  <si>
    <t>What is the actual or projected year of substantial completion?65</t>
  </si>
  <si>
    <t>What is the primary development strategy?66</t>
  </si>
  <si>
    <t>Please describe.67</t>
  </si>
  <si>
    <t>Please describe.68</t>
  </si>
  <si>
    <t>What is the commercial square footage for this project?69</t>
  </si>
  <si>
    <t>What is the actual or projected total development cost?70</t>
  </si>
  <si>
    <t>Do you track MBE hard cost contracting percentages?71</t>
  </si>
  <si>
    <t>Do you track MBE soft cost contracting percentages?72</t>
  </si>
  <si>
    <t>Do you track WBE hard cost contracting percentages?73</t>
  </si>
  <si>
    <t>Do you track WBE soft cost contracting percentages?74</t>
  </si>
  <si>
    <t>Did you track the percentage of job hours that went to women?75</t>
  </si>
  <si>
    <t>Did you track the percentage of job hours that went to local residents?76</t>
  </si>
  <si>
    <t>How many commercial tenants are served by facility?77</t>
  </si>
  <si>
    <t>How many jobs created/maintained by tenants of this facility?78</t>
  </si>
  <si>
    <t>List any partners that collaborated on this project.79</t>
  </si>
  <si>
    <t>Is this project currently or in the process of becoming smoke-free?80</t>
  </si>
  <si>
    <t>Is this project located within one half (1/2) mile of major public transit with nearby services?81</t>
  </si>
  <si>
    <t>Does this project incorporate environmentally sustainable development or operating strategies?82</t>
  </si>
  <si>
    <t>Please specify these environmental strategies.83</t>
  </si>
  <si>
    <t>Describe any other environmentally-sustainable development, integrated design, or operating strategies included in this project.84</t>
  </si>
  <si>
    <t>Indicate any PREDEVELOPMENT finance sources for this project.85</t>
  </si>
  <si>
    <t>Please describe.86</t>
  </si>
  <si>
    <t>Indicate any MUNICIPAL finance sources for this project.87</t>
  </si>
  <si>
    <t>Please describe.88</t>
  </si>
  <si>
    <t>Indicate any STATE finance sources for this project.89</t>
  </si>
  <si>
    <t>Please describe.90</t>
  </si>
  <si>
    <t>Indicate any FEDERAL finance sources for this project.91</t>
  </si>
  <si>
    <t>Please describe.92</t>
  </si>
  <si>
    <t>Indicate any PRIVATE finance sources for this project.93</t>
  </si>
  <si>
    <t>Please describe the other financial institution(s).94</t>
  </si>
  <si>
    <t>Please describe the other foundation(s).95</t>
  </si>
  <si>
    <t>Please describe the other private source(s).96</t>
  </si>
  <si>
    <t>2022 GOALs Survey- Commercial</t>
  </si>
  <si>
    <t>TOTALS</t>
  </si>
  <si>
    <t>All projects with construction costs-  Note: No Completed Commercial Projects in 2021</t>
  </si>
  <si>
    <t>Construction Jobs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</si>
</sst>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5">
    <xf numFmtId="0" fontId="0" fillId="0" borderId="0" xfId="0"/>
    <xf numFmtId="0" fontId="0" fillId="0" borderId="0" xfId="0" applyAlignment="1">
      <alignment wrapText="1"/>
    </xf>
    <xf numFmtId="0" fontId="16" fillId="0" borderId="0" xfId="0" applyFont="1"/>
    <xf numFmtId="164" fontId="0" fillId="0" borderId="0" xfId="42" applyNumberFormat="1" applyFont="1"/>
    <xf numFmtId="165" fontId="0" fillId="0" borderId="0" xfId="43" applyNumberFormat="1"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urrency" xfId="43"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4">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5" formatCode="_(&quot;$&quot;* #,##0_);_(&quot;$&quot;* \(#,##0\);_(&quot;$&quot;* &quot;-&quot;??_);_(@_)"/>
    </dxf>
    <dxf>
      <numFmt numFmtId="165" formatCode="_(&quot;$&quot;* #,##0_);_(&quot;$&quot;* \(#,##0\);_(&quot;$&quot;* &quot;-&quot;??_);_(@_)"/>
    </dxf>
    <dxf>
      <numFmt numFmtId="164" formatCode="_(* #,##0_);_(* \(#,##0\);_(* &quot;-&quot;??_);_(@_)"/>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AQ14" totalsRowShown="0">
  <autoFilter ref="A3:AQ14" xr:uid="{00000000-0009-0000-0100-000001000000}"/>
  <sortState xmlns:xlrd2="http://schemas.microsoft.com/office/spreadsheetml/2017/richdata2" ref="A4:AQ13">
    <sortCondition ref="A3:A13"/>
  </sortState>
  <tableColumns count="43">
    <tableColumn id="4" xr3:uid="{00000000-0010-0000-0000-000004000000}" name="Member"/>
    <tableColumn id="6" xr3:uid="{00000000-0010-0000-0000-000006000000}" name="Project Name"/>
    <tableColumn id="7" xr3:uid="{00000000-0010-0000-0000-000007000000}" name="What is the address of this project?" dataDxfId="23"/>
    <tableColumn id="8" xr3:uid="{00000000-0010-0000-0000-000008000000}" name="Which type of project are you reporting on?"/>
    <tableColumn id="141" xr3:uid="{00000000-0010-0000-0000-00008D000000}" name="Is this project a scattered site?63"/>
    <tableColumn id="142" xr3:uid="{00000000-0010-0000-0000-00008E000000}" name="What is the current development stage as of December 31st?64"/>
    <tableColumn id="143" xr3:uid="{00000000-0010-0000-0000-00008F000000}" name="What is the actual or projected year of substantial completion?65"/>
    <tableColumn id="144" xr3:uid="{00000000-0010-0000-0000-000090000000}" name="What is the primary development strategy?66"/>
    <tableColumn id="145" xr3:uid="{00000000-0010-0000-0000-000091000000}" name="Please describe.67" dataDxfId="22"/>
    <tableColumn id="146" xr3:uid="{00000000-0010-0000-0000-000092000000}" name="What is the development type for this project?" dataDxfId="21"/>
    <tableColumn id="147" xr3:uid="{00000000-0010-0000-0000-000093000000}" name="Please describe.68" dataDxfId="20"/>
    <tableColumn id="148" xr3:uid="{00000000-0010-0000-0000-000094000000}" name="What is the commercial square footage for this project?69" dataDxfId="19" dataCellStyle="Comma"/>
    <tableColumn id="149" xr3:uid="{00000000-0010-0000-0000-000095000000}" name="What is the actual or projected total development cost?70" dataDxfId="18" dataCellStyle="Currency"/>
    <tableColumn id="2" xr3:uid="{5983081F-A20D-4848-833C-A4FC53955A5F}" name="Construction Jobs" dataDxfId="17" dataCellStyle="Currency">
      <calculatedColumnFormula>Table1[[#This Row],[What is the actual or projected total development cost?70]]/71000</calculatedColumnFormula>
    </tableColumn>
    <tableColumn id="150" xr3:uid="{00000000-0010-0000-0000-000096000000}" name="Do you track MBE hard cost contracting percentages?71"/>
    <tableColumn id="151" xr3:uid="{00000000-0010-0000-0000-000097000000}" name="Do you track MBE soft cost contracting percentages?72"/>
    <tableColumn id="152" xr3:uid="{00000000-0010-0000-0000-000098000000}" name="Do you track WBE hard cost contracting percentages?73"/>
    <tableColumn id="153" xr3:uid="{00000000-0010-0000-0000-000099000000}" name="Do you track WBE soft cost contracting percentages?74"/>
    <tableColumn id="154" xr3:uid="{00000000-0010-0000-0000-00009A000000}" name="Did you track the percentage of job hours that went to people?"/>
    <tableColumn id="155" xr3:uid="{00000000-0010-0000-0000-00009B000000}" name="Did you track the percentage of job hours that went to women?75"/>
    <tableColumn id="156" xr3:uid="{00000000-0010-0000-0000-00009C000000}" name="Did you track the percentage of job hours that went to local residents?76"/>
    <tableColumn id="157" xr3:uid="{00000000-0010-0000-0000-00009D000000}" name="How many commercial tenants are served by facility?77"/>
    <tableColumn id="158" xr3:uid="{00000000-0010-0000-0000-00009E000000}" name="How many jobs created/maintained by tenants of this facility?78"/>
    <tableColumn id="159" xr3:uid="{00000000-0010-0000-0000-00009F000000}" name="List any partners that collaborated on this project.79" dataDxfId="16"/>
    <tableColumn id="160" xr3:uid="{00000000-0010-0000-0000-0000A0000000}" name="Is this project currently or in the process of becoming smoke-free?80"/>
    <tableColumn id="161" xr3:uid="{00000000-0010-0000-0000-0000A1000000}" name="Is this project located within one half (1/2) mile of major public transit with nearby services?81"/>
    <tableColumn id="162" xr3:uid="{00000000-0010-0000-0000-0000A2000000}" name="Does this project incorporate environmentally sustainable development or operating strategies?82"/>
    <tableColumn id="163" xr3:uid="{00000000-0010-0000-0000-0000A3000000}" name="Please specify these environmental strategies.83" dataDxfId="15"/>
    <tableColumn id="164" xr3:uid="{00000000-0010-0000-0000-0000A4000000}" name="Describe any other environmentally-sustainable development, integrated design, or operating strategies included in this project.84" dataDxfId="14"/>
    <tableColumn id="165" xr3:uid="{00000000-0010-0000-0000-0000A5000000}" name="Indicate any PREDEVELOPMENT finance sources for this project.85" dataDxfId="13"/>
    <tableColumn id="166" xr3:uid="{00000000-0010-0000-0000-0000A6000000}" name="Please describe.86" dataDxfId="12"/>
    <tableColumn id="167" xr3:uid="{00000000-0010-0000-0000-0000A7000000}" name="Indicate any MUNICIPAL finance sources for this project.87" dataDxfId="11"/>
    <tableColumn id="168" xr3:uid="{00000000-0010-0000-0000-0000A8000000}" name="Please describe.88" dataDxfId="10"/>
    <tableColumn id="169" xr3:uid="{00000000-0010-0000-0000-0000A9000000}" name="Indicate any STATE finance sources for this project.89" dataDxfId="9"/>
    <tableColumn id="170" xr3:uid="{00000000-0010-0000-0000-0000AA000000}" name="Please describe.90" dataDxfId="8"/>
    <tableColumn id="171" xr3:uid="{00000000-0010-0000-0000-0000AB000000}" name="Indicate any FEDERAL finance sources for this project.91" dataDxfId="7"/>
    <tableColumn id="172" xr3:uid="{00000000-0010-0000-0000-0000AC000000}" name="Please describe.92" dataDxfId="6"/>
    <tableColumn id="173" xr3:uid="{00000000-0010-0000-0000-0000AD000000}" name="Indicate any PRIVATE finance sources for this project.93" dataDxfId="5"/>
    <tableColumn id="174" xr3:uid="{00000000-0010-0000-0000-0000AE000000}" name="Please describe the other financial institution(s).94" dataDxfId="4"/>
    <tableColumn id="175" xr3:uid="{00000000-0010-0000-0000-0000AF000000}" name="Please describe the other foundation(s).95" dataDxfId="3"/>
    <tableColumn id="176" xr3:uid="{00000000-0010-0000-0000-0000B0000000}" name="Please describe the other private source(s).96" dataDxfId="2"/>
    <tableColumn id="177" xr3:uid="{00000000-0010-0000-0000-0000B1000000}" name="Number of Construction Jobs Created" dataDxfId="1"/>
    <tableColumn id="208" xr3:uid="{00000000-0010-0000-0000-0000D0000000}" name="Project Statu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4"/>
  <sheetViews>
    <sheetView tabSelected="1" workbookViewId="0"/>
  </sheetViews>
  <sheetFormatPr defaultRowHeight="14.25" x14ac:dyDescent="0.45"/>
  <cols>
    <col min="1" max="1" width="44" customWidth="1"/>
    <col min="2" max="2" width="15.1328125" customWidth="1"/>
    <col min="3" max="3" width="34.265625" customWidth="1"/>
    <col min="4" max="4" width="41.73046875" customWidth="1"/>
    <col min="5" max="5" width="20" customWidth="1"/>
    <col min="6" max="6" width="30.73046875" customWidth="1"/>
    <col min="7" max="7" width="28.86328125" customWidth="1"/>
    <col min="8" max="8" width="43.59765625" customWidth="1"/>
    <col min="9" max="9" width="19.59765625" customWidth="1"/>
    <col min="10" max="10" width="44.59765625" customWidth="1"/>
    <col min="11" max="11" width="19.59765625" customWidth="1"/>
    <col min="12" max="12" width="31.33203125" customWidth="1"/>
    <col min="13" max="14" width="30.53125" customWidth="1"/>
    <col min="15" max="15" width="33.9296875" customWidth="1"/>
    <col min="16" max="16" width="34.73046875" customWidth="1"/>
    <col min="17" max="17" width="33.46484375" customWidth="1"/>
    <col min="18" max="18" width="38.59765625" customWidth="1"/>
    <col min="19" max="19" width="33.06640625" customWidth="1"/>
    <col min="20" max="20" width="33.796875" customWidth="1"/>
    <col min="21" max="21" width="44.86328125" customWidth="1"/>
    <col min="22" max="22" width="30.1328125" customWidth="1"/>
    <col min="23" max="23" width="34.53125" customWidth="1"/>
    <col min="24" max="24" width="48.86328125" customWidth="1"/>
    <col min="25" max="25" width="36.796875" customWidth="1"/>
    <col min="26" max="26" width="48.06640625" customWidth="1"/>
    <col min="27" max="27" width="35.3984375" customWidth="1"/>
    <col min="28" max="28" width="46.3984375" customWidth="1"/>
    <col min="29" max="29" width="52.86328125" customWidth="1"/>
    <col min="30" max="30" width="61" customWidth="1"/>
    <col min="31" max="31" width="19.59765625" customWidth="1"/>
    <col min="32" max="32" width="54.73046875" customWidth="1"/>
    <col min="33" max="33" width="19.59765625" customWidth="1"/>
    <col min="34" max="34" width="49.73046875" customWidth="1"/>
    <col min="35" max="35" width="19.59765625" customWidth="1"/>
    <col min="36" max="36" width="52" customWidth="1"/>
    <col min="37" max="37" width="19.59765625" customWidth="1"/>
    <col min="38" max="38" width="51.86328125" customWidth="1"/>
    <col min="39" max="39" width="48.265625" customWidth="1"/>
    <col min="40" max="40" width="40.86328125" customWidth="1"/>
    <col min="41" max="41" width="43.59765625" customWidth="1"/>
    <col min="42" max="42" width="36.1328125" customWidth="1"/>
    <col min="43" max="43" width="15.265625" customWidth="1"/>
  </cols>
  <sheetData>
    <row r="1" spans="1:43" x14ac:dyDescent="0.45">
      <c r="A1" s="2" t="s">
        <v>140</v>
      </c>
    </row>
    <row r="2" spans="1:43" x14ac:dyDescent="0.45">
      <c r="A2" t="s">
        <v>142</v>
      </c>
    </row>
    <row r="3" spans="1:43" ht="42.75" x14ac:dyDescent="0.45">
      <c r="A3" t="s">
        <v>0</v>
      </c>
      <c r="B3" t="s">
        <v>1</v>
      </c>
      <c r="C3" t="s">
        <v>2</v>
      </c>
      <c r="D3" t="s">
        <v>3</v>
      </c>
      <c r="E3" t="s">
        <v>106</v>
      </c>
      <c r="F3" s="1" t="s">
        <v>107</v>
      </c>
      <c r="G3" s="1" t="s">
        <v>108</v>
      </c>
      <c r="H3" t="s">
        <v>109</v>
      </c>
      <c r="I3" s="1" t="s">
        <v>110</v>
      </c>
      <c r="J3" s="1" t="s">
        <v>4</v>
      </c>
      <c r="K3" s="1" t="s">
        <v>111</v>
      </c>
      <c r="L3" s="1" t="s">
        <v>112</v>
      </c>
      <c r="M3" s="1" t="s">
        <v>113</v>
      </c>
      <c r="N3" s="1" t="s">
        <v>143</v>
      </c>
      <c r="O3" s="1" t="s">
        <v>114</v>
      </c>
      <c r="P3" s="1" t="s">
        <v>115</v>
      </c>
      <c r="Q3" s="1" t="s">
        <v>116</v>
      </c>
      <c r="R3" s="1" t="s">
        <v>117</v>
      </c>
      <c r="S3" s="1" t="s">
        <v>5</v>
      </c>
      <c r="T3" s="1" t="s">
        <v>118</v>
      </c>
      <c r="U3" s="1" t="s">
        <v>119</v>
      </c>
      <c r="V3" s="1" t="s">
        <v>120</v>
      </c>
      <c r="W3" s="1" t="s">
        <v>121</v>
      </c>
      <c r="X3" s="1" t="s">
        <v>122</v>
      </c>
      <c r="Y3" s="1" t="s">
        <v>123</v>
      </c>
      <c r="Z3" s="1" t="s">
        <v>124</v>
      </c>
      <c r="AA3" s="1" t="s">
        <v>125</v>
      </c>
      <c r="AB3" s="1" t="s">
        <v>126</v>
      </c>
      <c r="AC3" s="1" t="s">
        <v>127</v>
      </c>
      <c r="AD3" s="1" t="s">
        <v>128</v>
      </c>
      <c r="AE3" s="1" t="s">
        <v>129</v>
      </c>
      <c r="AF3" s="1" t="s">
        <v>130</v>
      </c>
      <c r="AG3" s="1" t="s">
        <v>131</v>
      </c>
      <c r="AH3" s="1" t="s">
        <v>132</v>
      </c>
      <c r="AI3" s="1" t="s">
        <v>133</v>
      </c>
      <c r="AJ3" s="1" t="s">
        <v>134</v>
      </c>
      <c r="AK3" s="1" t="s">
        <v>135</v>
      </c>
      <c r="AL3" s="1" t="s">
        <v>136</v>
      </c>
      <c r="AM3" s="1" t="s">
        <v>137</v>
      </c>
      <c r="AN3" s="1" t="s">
        <v>138</v>
      </c>
      <c r="AO3" s="1" t="s">
        <v>139</v>
      </c>
      <c r="AP3" s="1" t="s">
        <v>6</v>
      </c>
      <c r="AQ3" s="1" t="s">
        <v>7</v>
      </c>
    </row>
    <row r="4" spans="1:43" ht="85.5" x14ac:dyDescent="0.45">
      <c r="A4" t="s">
        <v>29</v>
      </c>
      <c r="B4" t="s">
        <v>33</v>
      </c>
      <c r="C4" s="1" t="s">
        <v>34</v>
      </c>
      <c r="D4" t="s">
        <v>35</v>
      </c>
      <c r="E4" t="s">
        <v>8</v>
      </c>
      <c r="F4" t="s">
        <v>13</v>
      </c>
      <c r="G4">
        <v>2022</v>
      </c>
      <c r="H4" t="s">
        <v>17</v>
      </c>
      <c r="I4" s="1"/>
      <c r="J4" s="1" t="s">
        <v>36</v>
      </c>
      <c r="K4" s="1"/>
      <c r="L4" s="3">
        <v>16000</v>
      </c>
      <c r="M4" s="4">
        <v>12500000</v>
      </c>
      <c r="N4" s="4">
        <f>Table1[[#This Row],[What is the actual or projected total development cost?70]]/71000</f>
        <v>176.05633802816902</v>
      </c>
      <c r="V4">
        <v>5</v>
      </c>
      <c r="W4">
        <v>25</v>
      </c>
      <c r="X4" s="1"/>
      <c r="Y4" t="s">
        <v>10</v>
      </c>
      <c r="Z4" t="s">
        <v>10</v>
      </c>
      <c r="AA4" t="s">
        <v>10</v>
      </c>
      <c r="AB4" s="1" t="s">
        <v>37</v>
      </c>
      <c r="AC4" s="1"/>
      <c r="AD4" s="1" t="s">
        <v>38</v>
      </c>
      <c r="AE4" s="1"/>
      <c r="AF4" s="1" t="s">
        <v>24</v>
      </c>
      <c r="AG4" s="1"/>
      <c r="AH4" s="1" t="s">
        <v>39</v>
      </c>
      <c r="AI4" s="1"/>
      <c r="AJ4" s="1" t="s">
        <v>28</v>
      </c>
      <c r="AK4" s="1"/>
      <c r="AL4" s="1" t="s">
        <v>40</v>
      </c>
      <c r="AM4" s="1"/>
      <c r="AN4" s="1" t="s">
        <v>41</v>
      </c>
      <c r="AO4" s="1"/>
      <c r="AP4" s="1">
        <v>176.06</v>
      </c>
      <c r="AQ4" s="1" t="s">
        <v>12</v>
      </c>
    </row>
    <row r="5" spans="1:43" ht="42.75" x14ac:dyDescent="0.45">
      <c r="A5" t="s">
        <v>55</v>
      </c>
      <c r="B5" t="s">
        <v>57</v>
      </c>
      <c r="C5" s="1" t="s">
        <v>58</v>
      </c>
      <c r="D5" t="s">
        <v>35</v>
      </c>
      <c r="E5" t="s">
        <v>8</v>
      </c>
      <c r="F5" t="s">
        <v>15</v>
      </c>
      <c r="G5">
        <v>2025</v>
      </c>
      <c r="H5" t="s">
        <v>22</v>
      </c>
      <c r="I5" s="1" t="s">
        <v>59</v>
      </c>
      <c r="J5" s="1" t="s">
        <v>60</v>
      </c>
      <c r="K5" s="1"/>
      <c r="L5" s="3">
        <v>609840</v>
      </c>
      <c r="M5" s="4">
        <v>790000</v>
      </c>
      <c r="N5" s="4">
        <f>Table1[[#This Row],[What is the actual or projected total development cost?70]]/71000</f>
        <v>11.126760563380282</v>
      </c>
      <c r="V5">
        <v>0</v>
      </c>
      <c r="W5">
        <v>0</v>
      </c>
      <c r="X5" s="1" t="s">
        <v>61</v>
      </c>
      <c r="Y5" t="s">
        <v>10</v>
      </c>
      <c r="Z5" t="s">
        <v>10</v>
      </c>
      <c r="AA5" t="s">
        <v>8</v>
      </c>
      <c r="AB5" s="1" t="s">
        <v>21</v>
      </c>
      <c r="AC5" s="1"/>
      <c r="AD5" s="1" t="s">
        <v>62</v>
      </c>
      <c r="AE5" s="1"/>
      <c r="AF5" s="1" t="s">
        <v>22</v>
      </c>
      <c r="AG5" s="1" t="s">
        <v>63</v>
      </c>
      <c r="AH5" s="1" t="s">
        <v>64</v>
      </c>
      <c r="AI5" s="1"/>
      <c r="AJ5" s="1" t="s">
        <v>65</v>
      </c>
      <c r="AK5" s="1"/>
      <c r="AL5" s="1" t="s">
        <v>11</v>
      </c>
      <c r="AM5" s="1"/>
      <c r="AN5" s="1"/>
      <c r="AO5" s="1"/>
      <c r="AP5" s="1">
        <v>11.13</v>
      </c>
      <c r="AQ5" s="1" t="s">
        <v>12</v>
      </c>
    </row>
    <row r="6" spans="1:43" ht="42.75" x14ac:dyDescent="0.45">
      <c r="A6" t="s">
        <v>55</v>
      </c>
      <c r="B6" t="s">
        <v>66</v>
      </c>
      <c r="C6" s="1" t="s">
        <v>67</v>
      </c>
      <c r="D6" t="s">
        <v>35</v>
      </c>
      <c r="E6" t="s">
        <v>8</v>
      </c>
      <c r="F6" t="s">
        <v>15</v>
      </c>
      <c r="G6">
        <v>2025</v>
      </c>
      <c r="H6" t="s">
        <v>22</v>
      </c>
      <c r="I6" s="1" t="s">
        <v>68</v>
      </c>
      <c r="J6" s="1" t="s">
        <v>60</v>
      </c>
      <c r="K6" s="1"/>
      <c r="L6" s="3">
        <v>204920</v>
      </c>
      <c r="M6" s="4">
        <v>1000000</v>
      </c>
      <c r="N6" s="4">
        <f>Table1[[#This Row],[What is the actual or projected total development cost?70]]/71000</f>
        <v>14.084507042253522</v>
      </c>
      <c r="V6">
        <v>0</v>
      </c>
      <c r="W6">
        <v>0</v>
      </c>
      <c r="X6" s="1" t="s">
        <v>69</v>
      </c>
      <c r="Y6" t="s">
        <v>8</v>
      </c>
      <c r="Z6" t="s">
        <v>10</v>
      </c>
      <c r="AA6" t="s">
        <v>8</v>
      </c>
      <c r="AB6" s="1" t="s">
        <v>21</v>
      </c>
      <c r="AC6" s="1"/>
      <c r="AD6" s="1" t="s">
        <v>62</v>
      </c>
      <c r="AE6" s="1"/>
      <c r="AF6" s="1" t="s">
        <v>22</v>
      </c>
      <c r="AG6" s="1" t="s">
        <v>63</v>
      </c>
      <c r="AH6" s="1" t="s">
        <v>64</v>
      </c>
      <c r="AI6" s="1"/>
      <c r="AJ6" s="1" t="s">
        <v>65</v>
      </c>
      <c r="AK6" s="1"/>
      <c r="AL6" s="1" t="s">
        <v>11</v>
      </c>
      <c r="AM6" s="1"/>
      <c r="AN6" s="1"/>
      <c r="AO6" s="1"/>
      <c r="AP6" s="1">
        <v>14.08</v>
      </c>
      <c r="AQ6" s="1" t="s">
        <v>12</v>
      </c>
    </row>
    <row r="7" spans="1:43" ht="242.25" x14ac:dyDescent="0.45">
      <c r="A7" t="s">
        <v>91</v>
      </c>
      <c r="B7" t="s">
        <v>98</v>
      </c>
      <c r="C7" s="1" t="s">
        <v>99</v>
      </c>
      <c r="D7" t="s">
        <v>35</v>
      </c>
      <c r="E7" t="s">
        <v>8</v>
      </c>
      <c r="F7" t="s">
        <v>15</v>
      </c>
      <c r="G7">
        <v>2023</v>
      </c>
      <c r="H7" t="s">
        <v>17</v>
      </c>
      <c r="I7" s="1"/>
      <c r="J7" s="1" t="s">
        <v>100</v>
      </c>
      <c r="K7" s="1"/>
      <c r="L7" s="3">
        <v>45000</v>
      </c>
      <c r="M7" s="4">
        <v>24000000</v>
      </c>
      <c r="N7" s="4">
        <f>Table1[[#This Row],[What is the actual or projected total development cost?70]]/71000</f>
        <v>338.02816901408448</v>
      </c>
      <c r="V7">
        <v>3</v>
      </c>
      <c r="W7">
        <v>40</v>
      </c>
      <c r="X7" s="1"/>
      <c r="Y7" t="s">
        <v>10</v>
      </c>
      <c r="Z7" t="s">
        <v>10</v>
      </c>
      <c r="AA7" t="s">
        <v>10</v>
      </c>
      <c r="AB7" s="1" t="s">
        <v>27</v>
      </c>
      <c r="AC7" s="1"/>
      <c r="AD7" s="1" t="s">
        <v>93</v>
      </c>
      <c r="AE7" s="1"/>
      <c r="AF7" s="1" t="s">
        <v>11</v>
      </c>
      <c r="AG7" s="1"/>
      <c r="AH7" s="1" t="s">
        <v>101</v>
      </c>
      <c r="AI7" s="1"/>
      <c r="AJ7" s="1" t="s">
        <v>28</v>
      </c>
      <c r="AK7" s="1"/>
      <c r="AL7" s="1" t="s">
        <v>92</v>
      </c>
      <c r="AM7" s="1"/>
      <c r="AN7" s="1"/>
      <c r="AO7" s="1"/>
      <c r="AP7" s="1">
        <v>338.03</v>
      </c>
      <c r="AQ7" s="1" t="s">
        <v>12</v>
      </c>
    </row>
    <row r="8" spans="1:43" ht="185.25" x14ac:dyDescent="0.45">
      <c r="A8" t="s">
        <v>71</v>
      </c>
      <c r="B8" t="s">
        <v>72</v>
      </c>
      <c r="C8" s="1" t="s">
        <v>73</v>
      </c>
      <c r="D8" t="s">
        <v>35</v>
      </c>
      <c r="E8" t="s">
        <v>8</v>
      </c>
      <c r="F8" t="s">
        <v>15</v>
      </c>
      <c r="G8">
        <v>2022</v>
      </c>
      <c r="H8" t="s">
        <v>9</v>
      </c>
      <c r="I8" s="1"/>
      <c r="J8" s="1" t="s">
        <v>74</v>
      </c>
      <c r="K8" s="1"/>
      <c r="L8" s="3">
        <v>9300</v>
      </c>
      <c r="M8" s="4">
        <v>2900000</v>
      </c>
      <c r="N8" s="4">
        <f>Table1[[#This Row],[What is the actual or projected total development cost?70]]/71000</f>
        <v>40.845070422535208</v>
      </c>
      <c r="V8">
        <v>7</v>
      </c>
      <c r="W8">
        <v>20</v>
      </c>
      <c r="X8" s="1" t="s">
        <v>75</v>
      </c>
      <c r="Y8" t="s">
        <v>8</v>
      </c>
      <c r="Z8" t="s">
        <v>10</v>
      </c>
      <c r="AA8" t="s">
        <v>10</v>
      </c>
      <c r="AB8" s="1" t="s">
        <v>42</v>
      </c>
      <c r="AC8" s="1"/>
      <c r="AD8" s="1" t="s">
        <v>11</v>
      </c>
      <c r="AE8" s="1"/>
      <c r="AF8" s="1" t="s">
        <v>22</v>
      </c>
      <c r="AG8" s="1" t="s">
        <v>76</v>
      </c>
      <c r="AH8" s="1" t="s">
        <v>77</v>
      </c>
      <c r="AI8" s="1" t="s">
        <v>78</v>
      </c>
      <c r="AJ8" s="1"/>
      <c r="AK8" s="1"/>
      <c r="AL8" s="1" t="s">
        <v>20</v>
      </c>
      <c r="AM8" s="1" t="s">
        <v>79</v>
      </c>
      <c r="AN8" s="1"/>
      <c r="AO8" s="1"/>
      <c r="AP8" s="1">
        <v>40.85</v>
      </c>
      <c r="AQ8" s="1" t="s">
        <v>25</v>
      </c>
    </row>
    <row r="9" spans="1:43" ht="42.75" x14ac:dyDescent="0.45">
      <c r="A9" t="s">
        <v>102</v>
      </c>
      <c r="B9" t="s">
        <v>103</v>
      </c>
      <c r="C9" s="1" t="s">
        <v>104</v>
      </c>
      <c r="D9" t="s">
        <v>35</v>
      </c>
      <c r="E9" t="s">
        <v>8</v>
      </c>
      <c r="F9" t="s">
        <v>13</v>
      </c>
      <c r="G9">
        <v>2026</v>
      </c>
      <c r="H9" t="s">
        <v>30</v>
      </c>
      <c r="I9" s="1"/>
      <c r="J9" s="1" t="s">
        <v>18</v>
      </c>
      <c r="K9" s="1"/>
      <c r="L9" s="3">
        <v>2400</v>
      </c>
      <c r="M9" s="4">
        <v>300000</v>
      </c>
      <c r="N9" s="4">
        <f>Table1[[#This Row],[What is the actual or projected total development cost?70]]/71000</f>
        <v>4.225352112676056</v>
      </c>
      <c r="V9">
        <v>1</v>
      </c>
      <c r="W9">
        <v>6</v>
      </c>
      <c r="X9" s="1"/>
      <c r="Y9" t="s">
        <v>10</v>
      </c>
      <c r="Z9" t="s">
        <v>10</v>
      </c>
      <c r="AA9" t="s">
        <v>8</v>
      </c>
      <c r="AB9" s="1" t="s">
        <v>21</v>
      </c>
      <c r="AC9" s="1"/>
      <c r="AD9" s="1" t="s">
        <v>23</v>
      </c>
      <c r="AE9" s="1"/>
      <c r="AF9" s="1" t="s">
        <v>24</v>
      </c>
      <c r="AG9" s="1"/>
      <c r="AH9" s="1" t="s">
        <v>11</v>
      </c>
      <c r="AI9" s="1"/>
      <c r="AJ9" s="1" t="s">
        <v>11</v>
      </c>
      <c r="AK9" s="1"/>
      <c r="AL9" s="1" t="s">
        <v>54</v>
      </c>
      <c r="AM9" s="1" t="s">
        <v>105</v>
      </c>
      <c r="AN9" s="1"/>
      <c r="AO9" s="1"/>
      <c r="AP9" s="1">
        <v>4.2300000000000004</v>
      </c>
      <c r="AQ9" s="1" t="s">
        <v>12</v>
      </c>
    </row>
    <row r="10" spans="1:43" ht="171" x14ac:dyDescent="0.45">
      <c r="A10" t="s">
        <v>43</v>
      </c>
      <c r="B10" t="s">
        <v>46</v>
      </c>
      <c r="C10" s="1" t="s">
        <v>47</v>
      </c>
      <c r="D10" t="s">
        <v>35</v>
      </c>
      <c r="E10" t="s">
        <v>8</v>
      </c>
      <c r="F10" t="s">
        <v>13</v>
      </c>
      <c r="G10">
        <v>2022</v>
      </c>
      <c r="H10" t="s">
        <v>16</v>
      </c>
      <c r="I10" s="1"/>
      <c r="J10" s="1" t="s">
        <v>48</v>
      </c>
      <c r="K10" s="1" t="s">
        <v>49</v>
      </c>
      <c r="L10" s="3">
        <v>53945</v>
      </c>
      <c r="M10" s="4">
        <v>10983300</v>
      </c>
      <c r="N10" s="4">
        <f>Table1[[#This Row],[What is the actual or projected total development cost?70]]/71000</f>
        <v>154.69436619718309</v>
      </c>
      <c r="V10">
        <v>0</v>
      </c>
      <c r="W10">
        <v>0</v>
      </c>
      <c r="X10" s="1" t="s">
        <v>50</v>
      </c>
      <c r="Y10" t="s">
        <v>10</v>
      </c>
      <c r="Z10" t="s">
        <v>10</v>
      </c>
      <c r="AA10" t="s">
        <v>10</v>
      </c>
      <c r="AB10" s="1" t="s">
        <v>51</v>
      </c>
      <c r="AC10" s="1"/>
      <c r="AD10" s="1" t="s">
        <v>45</v>
      </c>
      <c r="AE10" s="1" t="s">
        <v>19</v>
      </c>
      <c r="AF10" s="1" t="s">
        <v>11</v>
      </c>
      <c r="AG10" s="1"/>
      <c r="AH10" s="1" t="s">
        <v>22</v>
      </c>
      <c r="AI10" s="1" t="s">
        <v>19</v>
      </c>
      <c r="AJ10" s="1" t="s">
        <v>11</v>
      </c>
      <c r="AK10" s="1"/>
      <c r="AL10" s="1" t="s">
        <v>52</v>
      </c>
      <c r="AM10" s="1"/>
      <c r="AN10" s="1" t="s">
        <v>53</v>
      </c>
      <c r="AO10" s="1"/>
      <c r="AP10" s="1">
        <v>154.69</v>
      </c>
      <c r="AQ10" s="1" t="s">
        <v>12</v>
      </c>
    </row>
    <row r="11" spans="1:43" ht="242.25" x14ac:dyDescent="0.45">
      <c r="A11" t="s">
        <v>80</v>
      </c>
      <c r="B11" t="s">
        <v>81</v>
      </c>
      <c r="C11" s="1" t="s">
        <v>82</v>
      </c>
      <c r="D11" t="s">
        <v>35</v>
      </c>
      <c r="E11" t="s">
        <v>8</v>
      </c>
      <c r="F11" t="s">
        <v>13</v>
      </c>
      <c r="G11">
        <v>2022</v>
      </c>
      <c r="H11" t="s">
        <v>17</v>
      </c>
      <c r="I11" s="1"/>
      <c r="J11" s="1" t="s">
        <v>18</v>
      </c>
      <c r="K11" s="1"/>
      <c r="L11" s="3">
        <v>11000</v>
      </c>
      <c r="M11" s="4">
        <v>3000000</v>
      </c>
      <c r="N11" s="4">
        <f>Table1[[#This Row],[What is the actual or projected total development cost?70]]/71000</f>
        <v>42.25352112676056</v>
      </c>
      <c r="V11">
        <v>10</v>
      </c>
      <c r="W11">
        <v>5</v>
      </c>
      <c r="X11" s="1" t="s">
        <v>83</v>
      </c>
      <c r="Y11" t="s">
        <v>10</v>
      </c>
      <c r="Z11" t="s">
        <v>10</v>
      </c>
      <c r="AA11" t="s">
        <v>10</v>
      </c>
      <c r="AB11" s="1" t="s">
        <v>27</v>
      </c>
      <c r="AC11" s="1"/>
      <c r="AD11" s="1" t="s">
        <v>22</v>
      </c>
      <c r="AE11" s="1" t="s">
        <v>84</v>
      </c>
      <c r="AF11" s="1" t="s">
        <v>31</v>
      </c>
      <c r="AG11" s="1"/>
      <c r="AH11" s="1" t="s">
        <v>85</v>
      </c>
      <c r="AI11" s="1" t="s">
        <v>84</v>
      </c>
      <c r="AJ11" s="1" t="s">
        <v>11</v>
      </c>
      <c r="AK11" s="1" t="s">
        <v>56</v>
      </c>
      <c r="AL11" s="1" t="s">
        <v>44</v>
      </c>
      <c r="AM11" s="1" t="s">
        <v>86</v>
      </c>
      <c r="AN11" s="1" t="s">
        <v>87</v>
      </c>
      <c r="AO11" s="1"/>
      <c r="AP11" s="1">
        <v>42.25</v>
      </c>
      <c r="AQ11" s="1" t="s">
        <v>12</v>
      </c>
    </row>
    <row r="12" spans="1:43" ht="270.75" x14ac:dyDescent="0.45">
      <c r="A12" t="s">
        <v>80</v>
      </c>
      <c r="B12" t="s">
        <v>88</v>
      </c>
      <c r="C12" s="1" t="s">
        <v>89</v>
      </c>
      <c r="D12" t="s">
        <v>35</v>
      </c>
      <c r="E12" t="s">
        <v>8</v>
      </c>
      <c r="F12" t="s">
        <v>15</v>
      </c>
      <c r="G12">
        <v>2023</v>
      </c>
      <c r="H12" t="s">
        <v>17</v>
      </c>
      <c r="I12" s="1"/>
      <c r="J12" s="1" t="s">
        <v>70</v>
      </c>
      <c r="K12" s="1"/>
      <c r="L12" s="3">
        <v>10000</v>
      </c>
      <c r="M12" s="4">
        <v>2700000</v>
      </c>
      <c r="N12" s="4">
        <f>Table1[[#This Row],[What is the actual or projected total development cost?70]]/71000</f>
        <v>38.028169014084504</v>
      </c>
      <c r="V12">
        <v>5</v>
      </c>
      <c r="W12">
        <v>25</v>
      </c>
      <c r="X12" s="1" t="s">
        <v>90</v>
      </c>
      <c r="Y12" t="s">
        <v>10</v>
      </c>
      <c r="Z12" t="s">
        <v>10</v>
      </c>
      <c r="AA12" t="s">
        <v>10</v>
      </c>
      <c r="AB12" s="1" t="s">
        <v>14</v>
      </c>
      <c r="AC12" s="1"/>
      <c r="AD12" s="1" t="s">
        <v>45</v>
      </c>
      <c r="AE12" s="1" t="s">
        <v>84</v>
      </c>
      <c r="AF12" s="1" t="s">
        <v>31</v>
      </c>
      <c r="AG12" s="1"/>
      <c r="AH12" s="1" t="s">
        <v>39</v>
      </c>
      <c r="AI12" s="1"/>
      <c r="AJ12" s="1" t="s">
        <v>11</v>
      </c>
      <c r="AK12" s="1"/>
      <c r="AL12" s="1" t="s">
        <v>11</v>
      </c>
      <c r="AM12" s="1"/>
      <c r="AN12" s="1"/>
      <c r="AO12" s="1"/>
      <c r="AP12" s="1">
        <v>38.03</v>
      </c>
      <c r="AQ12" s="1" t="s">
        <v>12</v>
      </c>
    </row>
    <row r="13" spans="1:43" ht="213.75" x14ac:dyDescent="0.45">
      <c r="A13" t="s">
        <v>80</v>
      </c>
      <c r="B13" t="s">
        <v>94</v>
      </c>
      <c r="C13" s="1" t="s">
        <v>95</v>
      </c>
      <c r="D13" t="s">
        <v>35</v>
      </c>
      <c r="E13" t="s">
        <v>8</v>
      </c>
      <c r="F13" t="s">
        <v>13</v>
      </c>
      <c r="G13">
        <v>2023</v>
      </c>
      <c r="H13" t="s">
        <v>17</v>
      </c>
      <c r="I13" s="1"/>
      <c r="J13" s="1" t="s">
        <v>70</v>
      </c>
      <c r="K13" s="1"/>
      <c r="L13" s="3">
        <v>4000</v>
      </c>
      <c r="M13" s="4">
        <v>1200000</v>
      </c>
      <c r="N13" s="4">
        <f>Table1[[#This Row],[What is the actual or projected total development cost?70]]/71000</f>
        <v>16.901408450704224</v>
      </c>
      <c r="V13">
        <v>3</v>
      </c>
      <c r="W13">
        <v>10</v>
      </c>
      <c r="X13" s="1" t="s">
        <v>96</v>
      </c>
      <c r="Y13" t="s">
        <v>10</v>
      </c>
      <c r="Z13" t="s">
        <v>10</v>
      </c>
      <c r="AA13" t="s">
        <v>10</v>
      </c>
      <c r="AB13" s="1" t="s">
        <v>32</v>
      </c>
      <c r="AC13" s="1"/>
      <c r="AD13" s="1" t="s">
        <v>11</v>
      </c>
      <c r="AE13" s="1"/>
      <c r="AF13" s="1" t="s">
        <v>24</v>
      </c>
      <c r="AG13" s="1"/>
      <c r="AH13" s="1" t="s">
        <v>26</v>
      </c>
      <c r="AI13" s="1"/>
      <c r="AJ13" s="1" t="s">
        <v>11</v>
      </c>
      <c r="AK13" s="1"/>
      <c r="AL13" s="1" t="s">
        <v>20</v>
      </c>
      <c r="AM13" s="1" t="s">
        <v>97</v>
      </c>
      <c r="AN13" s="1"/>
      <c r="AO13" s="1"/>
      <c r="AP13" s="1">
        <v>16.899999999999999</v>
      </c>
      <c r="AQ13" s="1" t="s">
        <v>12</v>
      </c>
    </row>
    <row r="14" spans="1:43" x14ac:dyDescent="0.45">
      <c r="A14" t="s">
        <v>141</v>
      </c>
      <c r="C14" s="1"/>
      <c r="I14" s="1"/>
      <c r="J14" s="1"/>
      <c r="K14" s="1"/>
      <c r="L14" s="3">
        <f>SUM(L4:L13)</f>
        <v>966405</v>
      </c>
      <c r="M14" s="3">
        <f>SUM(M4:M13)</f>
        <v>59373300</v>
      </c>
      <c r="N14" s="3">
        <f>SUM(N4:N13)</f>
        <v>836.24366197183099</v>
      </c>
      <c r="V14" s="3">
        <f>SUM(V4:V13)</f>
        <v>34</v>
      </c>
      <c r="W14" s="3">
        <f>SUM(W4:W13)</f>
        <v>131</v>
      </c>
      <c r="X14" s="1"/>
      <c r="AB14" s="1"/>
      <c r="AC14" s="1"/>
      <c r="AD14" s="1"/>
      <c r="AE14" s="1"/>
      <c r="AF14" s="1"/>
      <c r="AG14" s="1"/>
      <c r="AH14" s="1"/>
      <c r="AI14" s="1"/>
      <c r="AJ14" s="1"/>
      <c r="AK14" s="1"/>
      <c r="AL14" s="1"/>
      <c r="AM14" s="1"/>
      <c r="AN14" s="1"/>
      <c r="AO14" s="1"/>
      <c r="AP14" s="1"/>
      <c r="AQ14" s="1"/>
    </row>
  </sheetData>
  <phoneticPr fontId="18" type="noConversion"/>
  <pageMargins left="0.7" right="0.7" top="0.75" bottom="0.75" header="0.3" footer="0.3"/>
  <pageSetup orientation="portrait" horizontalDpi="0"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19" ma:contentTypeDescription="Create a new document." ma:contentTypeScope="" ma:versionID="6bd9688d299b3cc0c928d88acc18867d">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5206145d91b0dc90e086ef75f1e98f49"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File_x0020_Type0"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5f85c06b-a632-483b-b379-7b8d0e9c885a}" ma:internalName="TaxCatchAll" ma:showField="CatchAllData" ma:web="5c3120aa-4362-40a7-b179-624d31c958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File_x0020_Type0" ma:index="23" nillable="true" ma:displayName="File Type" ma:default=".pdf" ma:description="File Type" ma:format="Dropdown" ma:internalName="File_x0020_Type0">
      <xsd:simpleType>
        <xsd:restriction base="dms:Choice">
          <xsd:enumeration value=".pdf"/>
          <xsd:enumeration value=".xlsx"/>
          <xsd:enumeration value=".doc"/>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0e5cea4-9417-432a-a765-9c0028a2894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e_x0020_Type0 xmlns="1ddc0a50-9fb7-477b-a615-6be3ff4e0548">.pdf</File_x0020_Type0>
    <lcf76f155ced4ddcb4097134ff3c332f xmlns="1ddc0a50-9fb7-477b-a615-6be3ff4e0548">
      <Terms xmlns="http://schemas.microsoft.com/office/infopath/2007/PartnerControls"/>
    </lcf76f155ced4ddcb4097134ff3c332f>
    <TaxCatchAll xmlns="5c3120aa-4362-40a7-b179-624d31c9584b" xsi:nil="true"/>
  </documentManagement>
</p:properties>
</file>

<file path=customXml/itemProps1.xml><?xml version="1.0" encoding="utf-8"?>
<ds:datastoreItem xmlns:ds="http://schemas.openxmlformats.org/officeDocument/2006/customXml" ds:itemID="{63CDDE66-A178-4D07-B7FC-36CD8A011C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75BBD4-C917-4792-BD6D-4EA4D485D0FA}">
  <ds:schemaRefs>
    <ds:schemaRef ds:uri="http://schemas.microsoft.com/sharepoint/v3/contenttype/forms"/>
  </ds:schemaRefs>
</ds:datastoreItem>
</file>

<file path=customXml/itemProps3.xml><?xml version="1.0" encoding="utf-8"?>
<ds:datastoreItem xmlns:ds="http://schemas.openxmlformats.org/officeDocument/2006/customXml" ds:itemID="{08BC92F7-F87E-4898-9559-A8BFE2CEECAC}">
  <ds:schemaRefs>
    <ds:schemaRef ds:uri="http://schemas.microsoft.com/office/2006/metadata/properties"/>
    <ds:schemaRef ds:uri="http://schemas.microsoft.com/office/infopath/2007/PartnerControls"/>
    <ds:schemaRef ds:uri="1ddc0a50-9fb7-477b-a615-6be3ff4e0548"/>
    <ds:schemaRef ds:uri="5c3120aa-4362-40a7-b179-624d31c9584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real_estate_project_development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Fitterer</dc:creator>
  <cp:lastModifiedBy>Don Bianchi</cp:lastModifiedBy>
  <dcterms:created xsi:type="dcterms:W3CDTF">2022-06-09T18:14:04Z</dcterms:created>
  <dcterms:modified xsi:type="dcterms:W3CDTF">2022-07-30T15:53:32Z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y fmtid="{D5CDD505-2E9C-101B-9397-08002B2CF9AE}" pid="3" name="MediaServiceImageTags">
    <vt:lpwstr/>
  </property>
</Properties>
</file>