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Tables/"/>
    </mc:Choice>
  </mc:AlternateContent>
  <xr:revisionPtr revIDLastSave="11" documentId="8_{B4E7DA3F-D569-4BF4-8DFF-359972E19A9B}" xr6:coauthVersionLast="47" xr6:coauthVersionMax="47" xr10:uidLastSave="{34D81A8E-9357-4D07-AB71-EB4BF40BE5FF}"/>
  <bookViews>
    <workbookView xWindow="40920" yWindow="-120" windowWidth="29040" windowHeight="15840" xr2:uid="{00000000-000D-0000-FFFF-FFFF00000000}"/>
  </bookViews>
  <sheets>
    <sheet name="financial_stability_services_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D33" i="1"/>
  <c r="C33" i="1"/>
  <c r="J33" i="1"/>
</calcChain>
</file>

<file path=xl/sharedStrings.xml><?xml version="1.0" encoding="utf-8"?>
<sst xmlns="http://schemas.openxmlformats.org/spreadsheetml/2006/main" count="99" uniqueCount="43">
  <si>
    <t>Member</t>
  </si>
  <si>
    <t>Did your organization provide tax preparation services this past year?</t>
  </si>
  <si>
    <t>How many households received tax preparation services?</t>
  </si>
  <si>
    <t>What is the total value of Earned Income Tax Credits received by these households?</t>
  </si>
  <si>
    <t>Did your organization provide Individual Development Account (IDA) programs this past year?</t>
  </si>
  <si>
    <t>How many active participants did you have in your program(s)?</t>
  </si>
  <si>
    <t>What is the total value of IDA dollars saved by these participants as a result of your program(s)?</t>
  </si>
  <si>
    <t>How many households received individual financial counseling or coaching during this past year?</t>
  </si>
  <si>
    <t>Total # of Families Assisted</t>
  </si>
  <si>
    <t>EITC and IDAs</t>
  </si>
  <si>
    <t>Urban Edge Housing Corporation</t>
  </si>
  <si>
    <t>Yes</t>
  </si>
  <si>
    <t>No</t>
  </si>
  <si>
    <t>Madison Park CDC</t>
  </si>
  <si>
    <t>Asian CDC</t>
  </si>
  <si>
    <t>Fenway CDC</t>
  </si>
  <si>
    <t>NeighborWorks Housing Solutions</t>
  </si>
  <si>
    <t>North Shore CDC</t>
  </si>
  <si>
    <t>Way Finders</t>
  </si>
  <si>
    <t>Codman Square NDC</t>
  </si>
  <si>
    <t>Homeowners Rehabilitation, Inc.</t>
  </si>
  <si>
    <t>Quaboag Valley CDC</t>
  </si>
  <si>
    <t xml:space="preserve">Community Teamwork, Inc. </t>
  </si>
  <si>
    <t>Inquilinos Boricuas en Accion</t>
  </si>
  <si>
    <t>ACT Lawrence</t>
  </si>
  <si>
    <t>NewVue Communities</t>
  </si>
  <si>
    <t>Neighborhood of Affordable Housing (NOAH)</t>
  </si>
  <si>
    <t>CEDC-SM</t>
  </si>
  <si>
    <t>Main South CDC</t>
  </si>
  <si>
    <t>Housing Assistance Corporation</t>
  </si>
  <si>
    <t>South Middlesex Opportunity Council, Inc.</t>
  </si>
  <si>
    <t>Lawrence CommunityWorks Inc.</t>
  </si>
  <si>
    <t>The Neighborhood Developers</t>
  </si>
  <si>
    <t>Southeast Asian Coalition of Central Massachusetts, Inc. (SEACMA)</t>
  </si>
  <si>
    <t>Allston Brighton CDC</t>
  </si>
  <si>
    <t>Jamaica Plain NDC</t>
  </si>
  <si>
    <t>Just A Start</t>
  </si>
  <si>
    <t>Somerville Community Corporation</t>
  </si>
  <si>
    <t xml:space="preserve">African Community Economic Development of New England (ACEDONE) </t>
  </si>
  <si>
    <t>Dudley Neighbors Inc.</t>
  </si>
  <si>
    <t>Worcester Comm. Housing Resources, Inc.</t>
  </si>
  <si>
    <t>Total</t>
  </si>
  <si>
    <t>2022 GOALs Survey: FSS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</si>
</sst>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16" fillId="0" borderId="0" xfId="0" applyFont="1"/>
    <xf numFmtId="164" fontId="0" fillId="0" borderId="0" xfId="42" applyNumberFormat="1" applyFont="1"/>
    <xf numFmtId="165" fontId="0" fillId="0" borderId="0" xfId="43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J33" totalsRowCount="1">
  <autoFilter ref="A3:J32" xr:uid="{00000000-0009-0000-0100-000001000000}"/>
  <sortState xmlns:xlrd2="http://schemas.microsoft.com/office/spreadsheetml/2017/richdata2" ref="A4:J32">
    <sortCondition ref="A3:A32"/>
  </sortState>
  <tableColumns count="10">
    <tableColumn id="1" xr3:uid="{00000000-0010-0000-0000-000001000000}" name="Member" totalsRowLabel="Total"/>
    <tableColumn id="2" xr3:uid="{00000000-0010-0000-0000-000002000000}" name="Did your organization provide tax preparation services this past year?"/>
    <tableColumn id="3" xr3:uid="{00000000-0010-0000-0000-000003000000}" name="How many households received tax preparation services?" totalsRowFunction="sum" dataDxfId="6" dataCellStyle="Comma"/>
    <tableColumn id="4" xr3:uid="{00000000-0010-0000-0000-000004000000}" name="What is the total value of Earned Income Tax Credits received by these households?" totalsRowFunction="sum" dataDxfId="5" dataCellStyle="Currency"/>
    <tableColumn id="5" xr3:uid="{00000000-0010-0000-0000-000005000000}" name="Did your organization provide Individual Development Account (IDA) programs this past year?"/>
    <tableColumn id="6" xr3:uid="{00000000-0010-0000-0000-000006000000}" name="How many active participants did you have in your program(s)?" totalsRowFunction="sum" dataDxfId="4" dataCellStyle="Comma"/>
    <tableColumn id="7" xr3:uid="{00000000-0010-0000-0000-000007000000}" name="What is the total value of IDA dollars saved by these participants as a result of your program(s)?" totalsRowFunction="sum" dataDxfId="3" dataCellStyle="Currency"/>
    <tableColumn id="8" xr3:uid="{00000000-0010-0000-0000-000008000000}" name="How many households received individual financial counseling or coaching during this past year?" totalsRowFunction="sum" dataDxfId="2" dataCellStyle="Comma"/>
    <tableColumn id="9" xr3:uid="{00000000-0010-0000-0000-000009000000}" name="Total # of Families Assisted" totalsRowFunction="sum" dataDxfId="1" dataCellStyle="Comma"/>
    <tableColumn id="10" xr3:uid="{00000000-0010-0000-0000-00000A000000}" name="EITC and IDAs" totalsRowFunction="sum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J10" sqref="J10"/>
    </sheetView>
  </sheetViews>
  <sheetFormatPr defaultRowHeight="14.25" x14ac:dyDescent="0.45"/>
  <cols>
    <col min="1" max="1" width="34.73046875" customWidth="1"/>
    <col min="2" max="2" width="25.19921875" customWidth="1"/>
    <col min="3" max="3" width="24.796875" customWidth="1"/>
    <col min="4" max="4" width="28.86328125" customWidth="1"/>
    <col min="5" max="5" width="24.86328125" customWidth="1"/>
    <col min="6" max="6" width="22.265625" customWidth="1"/>
    <col min="7" max="7" width="28.86328125" customWidth="1"/>
    <col min="8" max="8" width="32.73046875" customWidth="1"/>
    <col min="9" max="9" width="28.86328125" customWidth="1"/>
    <col min="10" max="10" width="27.53125" customWidth="1"/>
  </cols>
  <sheetData>
    <row r="1" spans="1:10" x14ac:dyDescent="0.45">
      <c r="A1" s="1" t="s">
        <v>42</v>
      </c>
    </row>
    <row r="3" spans="1:10" ht="57" x14ac:dyDescent="0.45">
      <c r="A3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45">
      <c r="A4" t="s">
        <v>24</v>
      </c>
      <c r="B4" t="s">
        <v>12</v>
      </c>
      <c r="C4" s="2"/>
      <c r="D4" s="3"/>
      <c r="E4" t="s">
        <v>12</v>
      </c>
      <c r="F4" s="2"/>
      <c r="G4" s="3"/>
      <c r="H4" s="2">
        <v>386</v>
      </c>
      <c r="I4" s="2">
        <v>386</v>
      </c>
      <c r="J4" s="3">
        <v>0</v>
      </c>
    </row>
    <row r="5" spans="1:10" x14ac:dyDescent="0.45">
      <c r="A5" t="s">
        <v>38</v>
      </c>
      <c r="B5" t="s">
        <v>12</v>
      </c>
      <c r="C5" s="2"/>
      <c r="D5" s="3"/>
      <c r="E5" t="s">
        <v>12</v>
      </c>
      <c r="F5" s="2"/>
      <c r="G5" s="3"/>
      <c r="H5" s="2">
        <v>75</v>
      </c>
      <c r="I5" s="2">
        <v>75</v>
      </c>
      <c r="J5" s="3">
        <v>0</v>
      </c>
    </row>
    <row r="6" spans="1:10" x14ac:dyDescent="0.45">
      <c r="A6" t="s">
        <v>34</v>
      </c>
      <c r="B6" t="s">
        <v>12</v>
      </c>
      <c r="C6" s="2"/>
      <c r="D6" s="3"/>
      <c r="E6" t="s">
        <v>12</v>
      </c>
      <c r="F6" s="2"/>
      <c r="G6" s="3"/>
      <c r="H6" s="2">
        <v>150</v>
      </c>
      <c r="I6" s="2">
        <v>150</v>
      </c>
      <c r="J6" s="3">
        <v>0</v>
      </c>
    </row>
    <row r="7" spans="1:10" x14ac:dyDescent="0.45">
      <c r="A7" t="s">
        <v>14</v>
      </c>
      <c r="B7" t="s">
        <v>12</v>
      </c>
      <c r="C7" s="2"/>
      <c r="D7" s="3"/>
      <c r="E7" t="s">
        <v>12</v>
      </c>
      <c r="F7" s="2"/>
      <c r="G7" s="3"/>
      <c r="H7" s="2">
        <v>30</v>
      </c>
      <c r="I7" s="2">
        <v>30</v>
      </c>
      <c r="J7" s="3">
        <v>0</v>
      </c>
    </row>
    <row r="8" spans="1:10" x14ac:dyDescent="0.45">
      <c r="A8" t="s">
        <v>27</v>
      </c>
      <c r="B8" t="s">
        <v>11</v>
      </c>
      <c r="C8" s="2">
        <v>1400</v>
      </c>
      <c r="D8" s="3">
        <v>832500</v>
      </c>
      <c r="E8" t="s">
        <v>12</v>
      </c>
      <c r="F8" s="2"/>
      <c r="G8" s="3"/>
      <c r="H8" s="2">
        <v>0</v>
      </c>
      <c r="I8" s="2">
        <v>1400</v>
      </c>
      <c r="J8" s="3">
        <v>832500</v>
      </c>
    </row>
    <row r="9" spans="1:10" x14ac:dyDescent="0.45">
      <c r="A9" t="s">
        <v>19</v>
      </c>
      <c r="B9" t="s">
        <v>12</v>
      </c>
      <c r="C9" s="2"/>
      <c r="D9" s="3"/>
      <c r="E9" t="s">
        <v>12</v>
      </c>
      <c r="F9" s="2"/>
      <c r="G9" s="3"/>
      <c r="H9" s="2">
        <v>89</v>
      </c>
      <c r="I9" s="2">
        <v>89</v>
      </c>
      <c r="J9" s="3">
        <v>0</v>
      </c>
    </row>
    <row r="10" spans="1:10" x14ac:dyDescent="0.45">
      <c r="A10" t="s">
        <v>22</v>
      </c>
      <c r="B10" t="s">
        <v>11</v>
      </c>
      <c r="C10" s="2">
        <v>430</v>
      </c>
      <c r="D10" s="3">
        <v>238823</v>
      </c>
      <c r="E10" t="s">
        <v>11</v>
      </c>
      <c r="F10" s="2">
        <v>6</v>
      </c>
      <c r="G10" s="3">
        <v>9885</v>
      </c>
      <c r="H10" s="2">
        <v>89</v>
      </c>
      <c r="I10" s="2">
        <v>525</v>
      </c>
      <c r="J10" s="3">
        <v>248708</v>
      </c>
    </row>
    <row r="11" spans="1:10" x14ac:dyDescent="0.45">
      <c r="A11" t="s">
        <v>39</v>
      </c>
      <c r="B11" t="s">
        <v>12</v>
      </c>
      <c r="C11" s="2"/>
      <c r="D11" s="3"/>
      <c r="E11" t="s">
        <v>12</v>
      </c>
      <c r="F11" s="2"/>
      <c r="G11" s="3"/>
      <c r="H11" s="2">
        <v>2</v>
      </c>
      <c r="I11" s="2">
        <v>2</v>
      </c>
      <c r="J11" s="3">
        <v>0</v>
      </c>
    </row>
    <row r="12" spans="1:10" x14ac:dyDescent="0.45">
      <c r="A12" t="s">
        <v>15</v>
      </c>
      <c r="B12" t="s">
        <v>12</v>
      </c>
      <c r="C12" s="2"/>
      <c r="D12" s="3"/>
      <c r="E12" t="s">
        <v>12</v>
      </c>
      <c r="F12" s="2"/>
      <c r="G12" s="3"/>
      <c r="H12" s="2">
        <v>14</v>
      </c>
      <c r="I12" s="2">
        <v>14</v>
      </c>
      <c r="J12" s="3">
        <v>0</v>
      </c>
    </row>
    <row r="13" spans="1:10" x14ac:dyDescent="0.45">
      <c r="A13" t="s">
        <v>20</v>
      </c>
      <c r="B13" t="s">
        <v>12</v>
      </c>
      <c r="C13" s="2"/>
      <c r="D13" s="3"/>
      <c r="E13" t="s">
        <v>11</v>
      </c>
      <c r="F13" s="2">
        <v>3</v>
      </c>
      <c r="G13" s="3">
        <v>24011</v>
      </c>
      <c r="H13" s="2">
        <v>0</v>
      </c>
      <c r="I13" s="2">
        <v>3</v>
      </c>
      <c r="J13" s="3">
        <v>24011</v>
      </c>
    </row>
    <row r="14" spans="1:10" x14ac:dyDescent="0.45">
      <c r="A14" t="s">
        <v>29</v>
      </c>
      <c r="B14" t="s">
        <v>12</v>
      </c>
      <c r="C14" s="2"/>
      <c r="D14" s="3"/>
      <c r="E14" t="s">
        <v>12</v>
      </c>
      <c r="F14" s="2"/>
      <c r="G14" s="3"/>
      <c r="H14" s="2">
        <v>37</v>
      </c>
      <c r="I14" s="2">
        <v>37</v>
      </c>
      <c r="J14" s="3">
        <v>0</v>
      </c>
    </row>
    <row r="15" spans="1:10" x14ac:dyDescent="0.45">
      <c r="A15" t="s">
        <v>23</v>
      </c>
      <c r="B15" t="s">
        <v>12</v>
      </c>
      <c r="C15" s="2"/>
      <c r="D15" s="3"/>
      <c r="E15" t="s">
        <v>12</v>
      </c>
      <c r="F15" s="2"/>
      <c r="G15" s="3"/>
      <c r="H15" s="2">
        <v>145</v>
      </c>
      <c r="I15" s="2">
        <v>145</v>
      </c>
      <c r="J15" s="3">
        <v>0</v>
      </c>
    </row>
    <row r="16" spans="1:10" x14ac:dyDescent="0.45">
      <c r="A16" t="s">
        <v>35</v>
      </c>
      <c r="B16" t="s">
        <v>12</v>
      </c>
      <c r="C16" s="2"/>
      <c r="D16" s="3"/>
      <c r="E16" t="s">
        <v>12</v>
      </c>
      <c r="F16" s="2"/>
      <c r="G16" s="3"/>
      <c r="H16" s="2">
        <v>211</v>
      </c>
      <c r="I16" s="2">
        <v>211</v>
      </c>
      <c r="J16" s="3">
        <v>0</v>
      </c>
    </row>
    <row r="17" spans="1:10" x14ac:dyDescent="0.45">
      <c r="A17" t="s">
        <v>36</v>
      </c>
      <c r="B17" t="s">
        <v>11</v>
      </c>
      <c r="C17" s="2">
        <v>318</v>
      </c>
      <c r="D17" s="3">
        <v>146624</v>
      </c>
      <c r="E17" t="s">
        <v>12</v>
      </c>
      <c r="F17" s="2"/>
      <c r="G17" s="3"/>
      <c r="H17" s="2">
        <v>103</v>
      </c>
      <c r="I17" s="2">
        <v>421</v>
      </c>
      <c r="J17" s="3">
        <v>146624</v>
      </c>
    </row>
    <row r="18" spans="1:10" x14ac:dyDescent="0.45">
      <c r="A18" t="s">
        <v>31</v>
      </c>
      <c r="B18" t="s">
        <v>12</v>
      </c>
      <c r="C18" s="2"/>
      <c r="D18" s="3"/>
      <c r="E18" t="s">
        <v>11</v>
      </c>
      <c r="F18" s="2">
        <v>46</v>
      </c>
      <c r="G18" s="3">
        <v>220800</v>
      </c>
      <c r="H18" s="2">
        <v>100</v>
      </c>
      <c r="I18" s="2">
        <v>146</v>
      </c>
      <c r="J18" s="3">
        <v>220800</v>
      </c>
    </row>
    <row r="19" spans="1:10" x14ac:dyDescent="0.45">
      <c r="A19" t="s">
        <v>13</v>
      </c>
      <c r="B19" t="s">
        <v>12</v>
      </c>
      <c r="C19" s="2"/>
      <c r="D19" s="3"/>
      <c r="E19" t="s">
        <v>12</v>
      </c>
      <c r="F19" s="2"/>
      <c r="G19" s="3"/>
      <c r="H19" s="2">
        <v>42</v>
      </c>
      <c r="I19" s="2">
        <v>42</v>
      </c>
      <c r="J19" s="3">
        <v>0</v>
      </c>
    </row>
    <row r="20" spans="1:10" x14ac:dyDescent="0.45">
      <c r="A20" t="s">
        <v>28</v>
      </c>
      <c r="B20" t="s">
        <v>12</v>
      </c>
      <c r="C20" s="2"/>
      <c r="D20" s="3"/>
      <c r="E20" t="s">
        <v>12</v>
      </c>
      <c r="F20" s="2"/>
      <c r="G20" s="3"/>
      <c r="H20" s="2">
        <v>14</v>
      </c>
      <c r="I20" s="2">
        <v>14</v>
      </c>
      <c r="J20" s="3">
        <v>0</v>
      </c>
    </row>
    <row r="21" spans="1:10" x14ac:dyDescent="0.45">
      <c r="A21" t="s">
        <v>26</v>
      </c>
      <c r="B21" t="s">
        <v>12</v>
      </c>
      <c r="C21" s="2"/>
      <c r="D21" s="3"/>
      <c r="E21" t="s">
        <v>12</v>
      </c>
      <c r="F21" s="2"/>
      <c r="G21" s="3"/>
      <c r="H21" s="2">
        <v>170</v>
      </c>
      <c r="I21" s="2">
        <v>170</v>
      </c>
      <c r="J21" s="3">
        <v>0</v>
      </c>
    </row>
    <row r="22" spans="1:10" x14ac:dyDescent="0.45">
      <c r="A22" t="s">
        <v>16</v>
      </c>
      <c r="B22" t="s">
        <v>12</v>
      </c>
      <c r="C22" s="2"/>
      <c r="D22" s="3"/>
      <c r="E22" t="s">
        <v>12</v>
      </c>
      <c r="F22" s="2"/>
      <c r="G22" s="3"/>
      <c r="H22" s="2">
        <v>106</v>
      </c>
      <c r="I22" s="2">
        <v>106</v>
      </c>
      <c r="J22" s="3">
        <v>0</v>
      </c>
    </row>
    <row r="23" spans="1:10" x14ac:dyDescent="0.45">
      <c r="A23" t="s">
        <v>25</v>
      </c>
      <c r="B23" t="s">
        <v>12</v>
      </c>
      <c r="C23" s="2"/>
      <c r="D23" s="3"/>
      <c r="E23" t="s">
        <v>12</v>
      </c>
      <c r="F23" s="2"/>
      <c r="G23" s="3"/>
      <c r="H23" s="2">
        <v>29</v>
      </c>
      <c r="I23" s="2">
        <v>29</v>
      </c>
      <c r="J23" s="3">
        <v>0</v>
      </c>
    </row>
    <row r="24" spans="1:10" x14ac:dyDescent="0.45">
      <c r="A24" t="s">
        <v>17</v>
      </c>
      <c r="B24" t="s">
        <v>11</v>
      </c>
      <c r="C24" s="2">
        <v>52</v>
      </c>
      <c r="D24" s="3">
        <v>73503</v>
      </c>
      <c r="E24" t="s">
        <v>12</v>
      </c>
      <c r="F24" s="2"/>
      <c r="G24" s="3"/>
      <c r="H24" s="2">
        <v>116</v>
      </c>
      <c r="I24" s="2">
        <v>168</v>
      </c>
      <c r="J24" s="3">
        <v>73503</v>
      </c>
    </row>
    <row r="25" spans="1:10" x14ac:dyDescent="0.45">
      <c r="A25" t="s">
        <v>21</v>
      </c>
      <c r="B25" t="s">
        <v>12</v>
      </c>
      <c r="C25" s="2"/>
      <c r="D25" s="3"/>
      <c r="E25" t="s">
        <v>11</v>
      </c>
      <c r="F25" s="2">
        <v>8</v>
      </c>
      <c r="G25" s="3">
        <v>150</v>
      </c>
      <c r="H25" s="2">
        <v>7</v>
      </c>
      <c r="I25" s="2">
        <v>15</v>
      </c>
      <c r="J25" s="3">
        <v>150</v>
      </c>
    </row>
    <row r="26" spans="1:10" x14ac:dyDescent="0.45">
      <c r="A26" t="s">
        <v>37</v>
      </c>
      <c r="B26" t="s">
        <v>12</v>
      </c>
      <c r="C26" s="2"/>
      <c r="D26" s="3"/>
      <c r="E26" t="s">
        <v>12</v>
      </c>
      <c r="F26" s="2"/>
      <c r="G26" s="3"/>
      <c r="H26" s="2">
        <v>52</v>
      </c>
      <c r="I26" s="2">
        <v>52</v>
      </c>
      <c r="J26" s="3">
        <v>0</v>
      </c>
    </row>
    <row r="27" spans="1:10" x14ac:dyDescent="0.45">
      <c r="A27" t="s">
        <v>30</v>
      </c>
      <c r="B27" t="s">
        <v>12</v>
      </c>
      <c r="C27" s="2"/>
      <c r="D27" s="3"/>
      <c r="E27" t="s">
        <v>12</v>
      </c>
      <c r="F27" s="2"/>
      <c r="G27" s="3"/>
      <c r="H27" s="2">
        <v>134</v>
      </c>
      <c r="I27" s="2">
        <v>134</v>
      </c>
      <c r="J27" s="3">
        <v>0</v>
      </c>
    </row>
    <row r="28" spans="1:10" x14ac:dyDescent="0.45">
      <c r="A28" t="s">
        <v>33</v>
      </c>
      <c r="B28" t="s">
        <v>11</v>
      </c>
      <c r="C28" s="2">
        <v>30</v>
      </c>
      <c r="D28" s="3">
        <v>60000</v>
      </c>
      <c r="E28" t="s">
        <v>12</v>
      </c>
      <c r="F28" s="2"/>
      <c r="G28" s="3"/>
      <c r="H28" s="2">
        <v>10</v>
      </c>
      <c r="I28" s="2">
        <v>40</v>
      </c>
      <c r="J28" s="3">
        <v>60000</v>
      </c>
    </row>
    <row r="29" spans="1:10" x14ac:dyDescent="0.45">
      <c r="A29" t="s">
        <v>32</v>
      </c>
      <c r="B29" t="s">
        <v>11</v>
      </c>
      <c r="C29" s="2">
        <v>159</v>
      </c>
      <c r="D29" s="3">
        <v>68975</v>
      </c>
      <c r="E29" t="s">
        <v>12</v>
      </c>
      <c r="F29" s="2"/>
      <c r="G29" s="3"/>
      <c r="H29" s="2">
        <v>173</v>
      </c>
      <c r="I29" s="2">
        <v>332</v>
      </c>
      <c r="J29" s="3">
        <v>68975</v>
      </c>
    </row>
    <row r="30" spans="1:10" x14ac:dyDescent="0.45">
      <c r="A30" t="s">
        <v>10</v>
      </c>
      <c r="B30" t="s">
        <v>11</v>
      </c>
      <c r="C30" s="2">
        <v>457</v>
      </c>
      <c r="D30" s="3">
        <v>171198</v>
      </c>
      <c r="E30" t="s">
        <v>12</v>
      </c>
      <c r="F30" s="2"/>
      <c r="G30" s="3"/>
      <c r="H30" s="2">
        <v>103</v>
      </c>
      <c r="I30" s="2">
        <v>560</v>
      </c>
      <c r="J30" s="3">
        <v>171198</v>
      </c>
    </row>
    <row r="31" spans="1:10" x14ac:dyDescent="0.45">
      <c r="A31" t="s">
        <v>18</v>
      </c>
      <c r="B31" t="s">
        <v>12</v>
      </c>
      <c r="C31" s="2"/>
      <c r="D31" s="3"/>
      <c r="E31" t="s">
        <v>12</v>
      </c>
      <c r="F31" s="2"/>
      <c r="G31" s="3"/>
      <c r="H31" s="2">
        <v>29</v>
      </c>
      <c r="I31" s="2">
        <v>29</v>
      </c>
      <c r="J31" s="3">
        <v>0</v>
      </c>
    </row>
    <row r="32" spans="1:10" x14ac:dyDescent="0.45">
      <c r="A32" t="s">
        <v>40</v>
      </c>
      <c r="B32" t="s">
        <v>12</v>
      </c>
      <c r="C32" s="2"/>
      <c r="D32" s="3"/>
      <c r="E32" t="s">
        <v>12</v>
      </c>
      <c r="F32" s="2"/>
      <c r="G32" s="3"/>
      <c r="H32" s="2">
        <v>2</v>
      </c>
      <c r="I32" s="2">
        <v>2</v>
      </c>
      <c r="J32" s="3">
        <v>0</v>
      </c>
    </row>
    <row r="33" spans="1:10" x14ac:dyDescent="0.45">
      <c r="A33" t="s">
        <v>41</v>
      </c>
      <c r="C33" s="2">
        <f>SUBTOTAL(109,Table1[How many households received tax preparation services?])</f>
        <v>2846</v>
      </c>
      <c r="D33" s="3">
        <f>SUBTOTAL(109,Table1[What is the total value of Earned Income Tax Credits received by these households?])</f>
        <v>1591623</v>
      </c>
      <c r="F33" s="2">
        <f>SUBTOTAL(109,Table1[How many active participants did you have in your program(s)?])</f>
        <v>63</v>
      </c>
      <c r="G33" s="3">
        <f>SUBTOTAL(109,Table1[What is the total value of IDA dollars saved by these participants as a result of your program(s)?])</f>
        <v>254846</v>
      </c>
      <c r="H33" s="2">
        <f>SUBTOTAL(109,Table1[How many households received individual financial counseling or coaching during this past year?])</f>
        <v>2418</v>
      </c>
      <c r="I33" s="2">
        <f>SUBTOTAL(109,Table1[Total '# of Families Assisted])</f>
        <v>5327</v>
      </c>
      <c r="J33" s="3">
        <f>SUBTOTAL(109,Table1[EITC and IDAs])</f>
        <v>1846469</v>
      </c>
    </row>
    <row r="35" spans="1:10" x14ac:dyDescent="0.45">
      <c r="C35" s="4"/>
      <c r="D35" s="5"/>
      <c r="F35" s="4"/>
      <c r="G35" s="5"/>
      <c r="H35" s="4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Props1.xml><?xml version="1.0" encoding="utf-8"?>
<ds:datastoreItem xmlns:ds="http://schemas.openxmlformats.org/officeDocument/2006/customXml" ds:itemID="{829A9679-C000-4492-A604-A0222A4C1C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7F7D0-05A1-451F-AE57-14E78E0F80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18E0B-BA35-4425-821C-3A1197C90537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financial_stability_services_in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2022-06-02T17:23:03Z</dcterms:created>
  <dcterms:modified xsi:type="dcterms:W3CDTF">2022-07-30T16:21:08Z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