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4/GOALs 2024 Summary Tables/"/>
    </mc:Choice>
  </mc:AlternateContent>
  <xr:revisionPtr revIDLastSave="114" documentId="8_{1E41E733-21ED-47C9-B5C3-20AEA3052337}" xr6:coauthVersionLast="47" xr6:coauthVersionMax="47" xr10:uidLastSave="{2AACAF22-76A9-4B68-8082-02B1131BF141}"/>
  <bookViews>
    <workbookView xWindow="10260" yWindow="0" windowWidth="10260" windowHeight="13080" xr2:uid="{73DE93E5-9974-414A-A5C9-E01CB8CDF0D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5" i="1"/>
  <c r="J16" i="1"/>
  <c r="J17" i="1"/>
  <c r="J23" i="1"/>
  <c r="J24" i="1"/>
  <c r="J25" i="1"/>
  <c r="J31" i="1"/>
  <c r="J32" i="1"/>
  <c r="J33" i="1"/>
  <c r="J39" i="1"/>
  <c r="J40" i="1"/>
  <c r="J41" i="1"/>
  <c r="J47" i="1"/>
  <c r="I5" i="1"/>
  <c r="J5" i="1" s="1"/>
  <c r="I6" i="1"/>
  <c r="J6" i="1" s="1"/>
  <c r="I7" i="1"/>
  <c r="I8" i="1"/>
  <c r="I9" i="1"/>
  <c r="I10" i="1"/>
  <c r="J10" i="1" s="1"/>
  <c r="I11" i="1"/>
  <c r="J11" i="1" s="1"/>
  <c r="I12" i="1"/>
  <c r="J12" i="1" s="1"/>
  <c r="I13" i="1"/>
  <c r="J13" i="1" s="1"/>
  <c r="I14" i="1"/>
  <c r="J14" i="1" s="1"/>
  <c r="I15" i="1"/>
  <c r="I16" i="1"/>
  <c r="I17" i="1"/>
  <c r="I18" i="1"/>
  <c r="J18" i="1" s="1"/>
  <c r="I19" i="1"/>
  <c r="J19" i="1" s="1"/>
  <c r="I20" i="1"/>
  <c r="J20" i="1" s="1"/>
  <c r="I21" i="1"/>
  <c r="J21" i="1" s="1"/>
  <c r="I22" i="1"/>
  <c r="J22" i="1" s="1"/>
  <c r="I23" i="1"/>
  <c r="I24" i="1"/>
  <c r="I25" i="1"/>
  <c r="I26" i="1"/>
  <c r="J26" i="1" s="1"/>
  <c r="I27" i="1"/>
  <c r="J27" i="1" s="1"/>
  <c r="I28" i="1"/>
  <c r="J28" i="1" s="1"/>
  <c r="I29" i="1"/>
  <c r="J29" i="1" s="1"/>
  <c r="I30" i="1"/>
  <c r="J30" i="1" s="1"/>
  <c r="I31" i="1"/>
  <c r="I32" i="1"/>
  <c r="I33" i="1"/>
  <c r="I34" i="1"/>
  <c r="J34" i="1" s="1"/>
  <c r="I35" i="1"/>
  <c r="J35" i="1" s="1"/>
  <c r="I36" i="1"/>
  <c r="J36" i="1" s="1"/>
  <c r="I37" i="1"/>
  <c r="J37" i="1" s="1"/>
  <c r="I38" i="1"/>
  <c r="J38" i="1" s="1"/>
  <c r="I39" i="1"/>
  <c r="I40" i="1"/>
  <c r="I41" i="1"/>
  <c r="I42" i="1"/>
  <c r="J42" i="1" s="1"/>
  <c r="I43" i="1"/>
  <c r="J43" i="1" s="1"/>
  <c r="I44" i="1"/>
  <c r="J44" i="1" s="1"/>
  <c r="I45" i="1"/>
  <c r="J45" i="1" s="1"/>
  <c r="I46" i="1"/>
  <c r="J46" i="1" s="1"/>
  <c r="I47" i="1"/>
  <c r="I4" i="1" l="1"/>
  <c r="J4" i="1" s="1"/>
  <c r="H48" i="1"/>
  <c r="G48" i="1"/>
  <c r="F48" i="1"/>
  <c r="D48" i="1" l="1"/>
  <c r="C48" i="1"/>
  <c r="B48" i="1"/>
  <c r="I48" i="1" l="1"/>
  <c r="J48" i="1" s="1"/>
</calcChain>
</file>

<file path=xl/sharedStrings.xml><?xml version="1.0" encoding="utf-8"?>
<sst xmlns="http://schemas.openxmlformats.org/spreadsheetml/2006/main" count="58" uniqueCount="58">
  <si>
    <t>Member</t>
  </si>
  <si>
    <t>ACT Lawrence</t>
  </si>
  <si>
    <t>CDC of South Berkshire</t>
  </si>
  <si>
    <t>Codman Square NDC</t>
  </si>
  <si>
    <t>Dorchester Bay EDC</t>
  </si>
  <si>
    <t>Fenway CDC</t>
  </si>
  <si>
    <t>Franklin County CDC</t>
  </si>
  <si>
    <t>Groundwork Lawrence</t>
  </si>
  <si>
    <t>Hilltown CDC</t>
  </si>
  <si>
    <t>Housing Corporation of Arlington</t>
  </si>
  <si>
    <t>Jamaica Plain NDC</t>
  </si>
  <si>
    <t>Just A Start</t>
  </si>
  <si>
    <t>Main South CDC</t>
  </si>
  <si>
    <t>Mill Cities Community Investments</t>
  </si>
  <si>
    <t>NeighborWorks Housing Solutions</t>
  </si>
  <si>
    <t>NewVue Communities</t>
  </si>
  <si>
    <t>North Shore CDC</t>
  </si>
  <si>
    <t>Pittsfield Economic Revitalization Corporation</t>
  </si>
  <si>
    <t>Quaboag Valley CDC</t>
  </si>
  <si>
    <t>Somerville Community Corporation</t>
  </si>
  <si>
    <t>Southwest Boston CDC</t>
  </si>
  <si>
    <t>The Neighborhood Developers</t>
  </si>
  <si>
    <t>Way Finders</t>
  </si>
  <si>
    <t>TOTALS</t>
  </si>
  <si>
    <t>CDC Achievements in Calendar Year 2023</t>
  </si>
  <si>
    <t>GOALs Survey: Jobs Summary</t>
  </si>
  <si>
    <t>African Community Economic Development of New England (ACEDONE)</t>
  </si>
  <si>
    <t>Allston Brighton CDC</t>
  </si>
  <si>
    <t>Community Economic Development Center New Bedford</t>
  </si>
  <si>
    <t>Chinatown Community Land Trust</t>
  </si>
  <si>
    <t>Coalition for a Better Acre</t>
  </si>
  <si>
    <t>Community Development Partnership</t>
  </si>
  <si>
    <t>Community Teamwork</t>
  </si>
  <si>
    <t>Dudley Neighbors, Inc.</t>
  </si>
  <si>
    <t>Homeowners Rehab</t>
  </si>
  <si>
    <t>Housing Assistance Corp.</t>
  </si>
  <si>
    <t>Lawrence Community Works</t>
  </si>
  <si>
    <t>Madison Park Development Corporation</t>
  </si>
  <si>
    <t>Mission Hill NHS</t>
  </si>
  <si>
    <t>OneHolyoke CDC</t>
  </si>
  <si>
    <t>South Middlesex Opportunity Council</t>
  </si>
  <si>
    <t>Southeast Asian Coalition of Central MA</t>
  </si>
  <si>
    <t>Latino Support Network</t>
  </si>
  <si>
    <t>Urban Edge</t>
  </si>
  <si>
    <t>Valley Community Development</t>
  </si>
  <si>
    <t>WATCH CDC</t>
  </si>
  <si>
    <t>Waterfront Historic Area LeaguE</t>
  </si>
  <si>
    <t>Wellspring Cooperative Corporation</t>
  </si>
  <si>
    <t># of Construction Jobs- Completed Housing-Only Projects</t>
  </si>
  <si>
    <t># of Construction Jobs- Completed Mixed-Use Projects</t>
  </si>
  <si>
    <t># of Construction Jobs- Completed Commercial Projects</t>
  </si>
  <si>
    <t># of Jobs Through Development of Commercial Space</t>
  </si>
  <si>
    <t># of Jobs Through Small Business Assistance</t>
  </si>
  <si>
    <t># of Jobs Through Workforce Development</t>
  </si>
  <si>
    <t>Total Number of Job Opportunities Created or Preserved</t>
  </si>
  <si>
    <t># of Construction Jobs- Completed Open Space Projects*</t>
  </si>
  <si>
    <t>*=values here reflect rounded calculations from the Real Estate Development Open Space Completed Projects in 2023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</si>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</sst>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165" fontId="0" fillId="3" borderId="1" xfId="1" applyNumberFormat="1" applyFont="1" applyFill="1" applyBorder="1"/>
    <xf numFmtId="164" fontId="3" fillId="2" borderId="3" xfId="0" applyNumberFormat="1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4" xfId="0" applyFont="1" applyFill="1" applyBorder="1" applyAlignment="1">
      <alignment wrapText="1"/>
    </xf>
    <xf numFmtId="165" fontId="0" fillId="0" borderId="1" xfId="1" applyNumberFormat="1" applyFont="1" applyFill="1" applyBorder="1"/>
    <xf numFmtId="0" fontId="3" fillId="2" borderId="5" xfId="0" applyFont="1" applyFill="1" applyBorder="1" applyAlignment="1">
      <alignment wrapText="1"/>
    </xf>
    <xf numFmtId="1" fontId="2" fillId="0" borderId="0" xfId="0" applyNumberFormat="1" applyFont="1"/>
    <xf numFmtId="1" fontId="3" fillId="2" borderId="0" xfId="0" applyNumberFormat="1" applyFont="1" applyFill="1" applyAlignment="1">
      <alignment wrapText="1"/>
    </xf>
    <xf numFmtId="1" fontId="0" fillId="0" borderId="0" xfId="0" applyNumberFormat="1"/>
    <xf numFmtId="165" fontId="0" fillId="3" borderId="1" xfId="0" applyNumberForma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65" fontId="0" fillId="0" borderId="0" xfId="0" applyNumberFormat="1" applyAlignment="1">
      <alignment wrapText="1"/>
    </xf>
    <xf numFmtId="165" fontId="0" fillId="3" borderId="2" xfId="0" applyNumberFormat="1" applyFill="1" applyBorder="1" applyAlignment="1">
      <alignment wrapText="1"/>
    </xf>
    <xf numFmtId="165" fontId="0" fillId="0" borderId="2" xfId="0" applyNumberFormat="1" applyBorder="1" applyAlignment="1">
      <alignment wrapText="1"/>
    </xf>
    <xf numFmtId="165" fontId="0" fillId="0" borderId="0" xfId="0" applyNumberFormat="1"/>
    <xf numFmtId="165" fontId="2" fillId="0" borderId="0" xfId="0" applyNumberFormat="1" applyFont="1" applyAlignment="1">
      <alignment wrapText="1"/>
    </xf>
    <xf numFmtId="165" fontId="1" fillId="0" borderId="0" xfId="1" applyNumberFormat="1" applyFont="1"/>
  </cellXfs>
  <cellStyles count="2">
    <cellStyle name="Comma" xfId="1" builtinId="3"/>
    <cellStyle name="Normal" xfId="0" builtinId="0"/>
  </cellStyles>
  <dxfs count="13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border outline="0">
        <top style="thin">
          <color theme="4" tint="0.39997558519241921"/>
        </top>
      </border>
    </dxf>
    <dxf>
      <numFmt numFmtId="165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9A7432-6CE6-4A46-BE2D-E2B46722E41A}" name="Table1" displayName="Table1" ref="A3:J48" totalsRowShown="0" headerRowDxfId="12" dataDxfId="11" tableBorderDxfId="10">
  <autoFilter ref="A3:J48" xr:uid="{4B9A7432-6CE6-4A46-BE2D-E2B46722E41A}"/>
  <tableColumns count="10">
    <tableColumn id="1" xr3:uid="{C89C7BC8-9854-4647-9D4B-D0B53A32DD4F}" name="Member" dataDxfId="9"/>
    <tableColumn id="9" xr3:uid="{15CDDC82-E849-4D7D-8A12-2D55B966F00D}" name="# of Construction Jobs- Completed Housing-Only Projects" dataDxfId="8"/>
    <tableColumn id="4" xr3:uid="{1284D3BE-BAA3-46A8-AEB7-043BFA9AB948}" name="# of Construction Jobs- Completed Mixed-Use Projects" dataDxfId="7">
      <calculatedColumnFormula>300*1.61</calculatedColumnFormula>
    </tableColumn>
    <tableColumn id="2" xr3:uid="{4288537D-46C6-44A8-B67B-07DADBE6898E}" name="# of Construction Jobs- Completed Commercial Projects" dataDxfId="6">
      <calculatedColumnFormula>11378300/71000</calculatedColumnFormula>
    </tableColumn>
    <tableColumn id="3" xr3:uid="{99444CC2-B687-461F-B165-7D8A253F07F7}" name="# of Construction Jobs- Completed Open Space Projects*" dataDxfId="5">
      <calculatedColumnFormula>1350000/71000</calculatedColumnFormula>
    </tableColumn>
    <tableColumn id="5" xr3:uid="{4E84498D-D935-49CE-91D6-24442FC1E16A}" name="# of Jobs Through Development of Commercial Space" dataDxfId="4"/>
    <tableColumn id="6" xr3:uid="{4FB608C2-25C4-426A-9944-23FCF912978C}" name="# of Jobs Through Small Business Assistance" dataDxfId="3"/>
    <tableColumn id="7" xr3:uid="{CF169978-7853-4786-BAD5-779186D0E977}" name="# of Jobs Through Workforce Development" dataDxfId="2"/>
    <tableColumn id="8" xr3:uid="{0CF55D68-D23D-4535-AA98-35CCC79ACFCA}" name="Total Number of Job Opportunities Created or Preserved" dataDxfId="1"/>
    <tableColumn id="10" xr3:uid="{20A29B10-2B4A-4179-8F53-00B9D65A6970}" name="Column1" dataDxfId="0">
      <calculatedColumnFormula>Table1[[#This Row],[Total Number of Job Opportunities Created or Preserved]]-Table1[[#This Row],['# of Jobs Through Workforce Development]]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A384-C079-0646-924A-C9D969E0C784}">
  <dimension ref="A1:J50"/>
  <sheetViews>
    <sheetView tabSelected="1" topLeftCell="H1" workbookViewId="0">
      <pane ySplit="3" topLeftCell="A4" activePane="bottomLeft" state="frozen"/>
      <selection pane="bottomLeft" activeCell="K13" sqref="K13"/>
    </sheetView>
  </sheetViews>
  <sheetFormatPr defaultColWidth="11" defaultRowHeight="15.75" x14ac:dyDescent="0.5"/>
  <cols>
    <col min="1" max="1" width="48.25" style="1" customWidth="1"/>
    <col min="2" max="2" width="15.625" style="1" customWidth="1"/>
    <col min="3" max="3" width="16.25" style="1" customWidth="1"/>
    <col min="4" max="4" width="17.75" style="11" customWidth="1"/>
    <col min="5" max="5" width="15.625" style="1" customWidth="1"/>
    <col min="6" max="8" width="19.375" customWidth="1"/>
    <col min="9" max="9" width="19.25" customWidth="1"/>
  </cols>
  <sheetData>
    <row r="1" spans="1:10" x14ac:dyDescent="0.5">
      <c r="A1" s="2" t="s">
        <v>25</v>
      </c>
      <c r="B1" s="2"/>
      <c r="C1" s="2"/>
      <c r="D1" s="9"/>
      <c r="E1" s="2"/>
    </row>
    <row r="2" spans="1:10" x14ac:dyDescent="0.5">
      <c r="A2" s="1" t="s">
        <v>24</v>
      </c>
    </row>
    <row r="3" spans="1:10" ht="63" x14ac:dyDescent="0.5">
      <c r="A3" s="4" t="s">
        <v>0</v>
      </c>
      <c r="B3" s="8" t="s">
        <v>48</v>
      </c>
      <c r="C3" s="8" t="s">
        <v>49</v>
      </c>
      <c r="D3" s="10" t="s">
        <v>50</v>
      </c>
      <c r="E3" s="8" t="s">
        <v>55</v>
      </c>
      <c r="F3" s="5" t="s">
        <v>51</v>
      </c>
      <c r="G3" s="5" t="s">
        <v>52</v>
      </c>
      <c r="H3" s="5" t="s">
        <v>53</v>
      </c>
      <c r="I3" s="6" t="s">
        <v>54</v>
      </c>
      <c r="J3" s="5" t="s">
        <v>57</v>
      </c>
    </row>
    <row r="4" spans="1:10" x14ac:dyDescent="0.5">
      <c r="A4" s="15" t="s">
        <v>1</v>
      </c>
      <c r="B4" s="12">
        <v>0</v>
      </c>
      <c r="C4" s="12">
        <v>0</v>
      </c>
      <c r="D4" s="12"/>
      <c r="E4" s="12"/>
      <c r="F4" s="3"/>
      <c r="G4" s="3">
        <v>0</v>
      </c>
      <c r="H4" s="3">
        <v>10</v>
      </c>
      <c r="I4" s="3">
        <f>SUM(Table1[[#This Row],['# of Construction Jobs- Completed Housing-Only Projects]:['# of Jobs Through Workforce Development]])</f>
        <v>10</v>
      </c>
      <c r="J4" s="17">
        <f>Table1[[#This Row],[Total Number of Job Opportunities Created or Preserved]]-Table1[[#This Row],['# of Jobs Through Workforce Development]]</f>
        <v>0</v>
      </c>
    </row>
    <row r="5" spans="1:10" ht="31.5" x14ac:dyDescent="0.5">
      <c r="A5" s="16" t="s">
        <v>26</v>
      </c>
      <c r="B5" s="13">
        <v>0</v>
      </c>
      <c r="C5" s="13">
        <v>0</v>
      </c>
      <c r="D5" s="13"/>
      <c r="E5" s="13"/>
      <c r="F5" s="7"/>
      <c r="G5" s="7">
        <v>190</v>
      </c>
      <c r="H5" s="7">
        <v>12</v>
      </c>
      <c r="I5" s="7">
        <f>SUM(Table1[[#This Row],['# of Construction Jobs- Completed Housing-Only Projects]:['# of Jobs Through Workforce Development]])</f>
        <v>202</v>
      </c>
      <c r="J5" s="17">
        <f>Table1[[#This Row],[Total Number of Job Opportunities Created or Preserved]]-Table1[[#This Row],['# of Jobs Through Workforce Development]]</f>
        <v>190</v>
      </c>
    </row>
    <row r="6" spans="1:10" x14ac:dyDescent="0.5">
      <c r="A6" s="15" t="s">
        <v>27</v>
      </c>
      <c r="B6" s="12">
        <v>24.150000000000002</v>
      </c>
      <c r="C6" s="12">
        <v>0</v>
      </c>
      <c r="D6" s="12"/>
      <c r="E6" s="12"/>
      <c r="F6" s="3"/>
      <c r="G6" s="3">
        <v>0</v>
      </c>
      <c r="H6" s="3">
        <v>0</v>
      </c>
      <c r="I6" s="3">
        <f>SUM(Table1[[#This Row],['# of Construction Jobs- Completed Housing-Only Projects]:['# of Jobs Through Workforce Development]])</f>
        <v>24.150000000000002</v>
      </c>
      <c r="J6" s="17">
        <f>Table1[[#This Row],[Total Number of Job Opportunities Created or Preserved]]-Table1[[#This Row],['# of Jobs Through Workforce Development]]</f>
        <v>24.150000000000002</v>
      </c>
    </row>
    <row r="7" spans="1:10" x14ac:dyDescent="0.5">
      <c r="A7" s="16" t="s">
        <v>2</v>
      </c>
      <c r="B7" s="13">
        <v>78.89</v>
      </c>
      <c r="C7" s="13">
        <v>9.66</v>
      </c>
      <c r="D7" s="13"/>
      <c r="E7" s="13"/>
      <c r="F7" s="7">
        <v>3</v>
      </c>
      <c r="G7" s="7">
        <v>27</v>
      </c>
      <c r="H7" s="7">
        <v>0</v>
      </c>
      <c r="I7" s="7">
        <f>SUM(Table1[[#This Row],['# of Construction Jobs- Completed Housing-Only Projects]:['# of Jobs Through Workforce Development]])</f>
        <v>118.55</v>
      </c>
      <c r="J7" s="17">
        <f>Table1[[#This Row],[Total Number of Job Opportunities Created or Preserved]]-Table1[[#This Row],['# of Jobs Through Workforce Development]]</f>
        <v>118.55</v>
      </c>
    </row>
    <row r="8" spans="1:10" x14ac:dyDescent="0.5">
      <c r="A8" s="16" t="s">
        <v>28</v>
      </c>
      <c r="B8" s="13">
        <v>0</v>
      </c>
      <c r="C8" s="13">
        <v>0</v>
      </c>
      <c r="D8" s="13"/>
      <c r="E8" s="13"/>
      <c r="F8" s="7"/>
      <c r="G8" s="7">
        <v>192</v>
      </c>
      <c r="H8" s="7">
        <v>0</v>
      </c>
      <c r="I8" s="7">
        <f>SUM(Table1[[#This Row],['# of Construction Jobs- Completed Housing-Only Projects]:['# of Jobs Through Workforce Development]])</f>
        <v>192</v>
      </c>
      <c r="J8" s="17">
        <f>Table1[[#This Row],[Total Number of Job Opportunities Created or Preserved]]-Table1[[#This Row],['# of Jobs Through Workforce Development]]</f>
        <v>192</v>
      </c>
    </row>
    <row r="9" spans="1:10" x14ac:dyDescent="0.5">
      <c r="A9" s="16" t="s">
        <v>29</v>
      </c>
      <c r="B9" s="13">
        <v>6.44</v>
      </c>
      <c r="C9" s="13">
        <v>0</v>
      </c>
      <c r="D9" s="13"/>
      <c r="E9" s="13"/>
      <c r="F9" s="7"/>
      <c r="G9" s="7">
        <v>0</v>
      </c>
      <c r="H9" s="7">
        <v>0</v>
      </c>
      <c r="I9" s="7">
        <f>SUM(Table1[[#This Row],['# of Construction Jobs- Completed Housing-Only Projects]:['# of Jobs Through Workforce Development]])</f>
        <v>6.44</v>
      </c>
      <c r="J9" s="17">
        <f>Table1[[#This Row],[Total Number of Job Opportunities Created or Preserved]]-Table1[[#This Row],['# of Jobs Through Workforce Development]]</f>
        <v>6.44</v>
      </c>
    </row>
    <row r="10" spans="1:10" x14ac:dyDescent="0.5">
      <c r="A10" s="16" t="s">
        <v>30</v>
      </c>
      <c r="B10" s="13">
        <v>43.470000000000006</v>
      </c>
      <c r="C10" s="13">
        <v>0</v>
      </c>
      <c r="D10" s="13"/>
      <c r="E10" s="13"/>
      <c r="F10" s="7"/>
      <c r="G10" s="7">
        <v>2</v>
      </c>
      <c r="H10" s="7">
        <v>43</v>
      </c>
      <c r="I10" s="7">
        <f>SUM(Table1[[#This Row],['# of Construction Jobs- Completed Housing-Only Projects]:['# of Jobs Through Workforce Development]])</f>
        <v>88.47</v>
      </c>
      <c r="J10" s="17">
        <f>Table1[[#This Row],[Total Number of Job Opportunities Created or Preserved]]-Table1[[#This Row],['# of Jobs Through Workforce Development]]</f>
        <v>45.47</v>
      </c>
    </row>
    <row r="11" spans="1:10" x14ac:dyDescent="0.5">
      <c r="A11" s="16" t="s">
        <v>3</v>
      </c>
      <c r="B11" s="13">
        <v>94.990000000000009</v>
      </c>
      <c r="C11" s="13">
        <v>0</v>
      </c>
      <c r="D11" s="13"/>
      <c r="E11" s="13"/>
      <c r="F11" s="7"/>
      <c r="G11" s="7">
        <v>30</v>
      </c>
      <c r="H11" s="7">
        <v>20</v>
      </c>
      <c r="I11" s="7">
        <f>SUM(Table1[[#This Row],['# of Construction Jobs- Completed Housing-Only Projects]:['# of Jobs Through Workforce Development]])</f>
        <v>144.99</v>
      </c>
      <c r="J11" s="17">
        <f>Table1[[#This Row],[Total Number of Job Opportunities Created or Preserved]]-Table1[[#This Row],['# of Jobs Through Workforce Development]]</f>
        <v>124.99000000000001</v>
      </c>
    </row>
    <row r="12" spans="1:10" x14ac:dyDescent="0.5">
      <c r="A12" s="16" t="s">
        <v>31</v>
      </c>
      <c r="B12" s="13">
        <v>0</v>
      </c>
      <c r="C12" s="13">
        <v>0</v>
      </c>
      <c r="D12" s="13"/>
      <c r="E12" s="13"/>
      <c r="F12" s="7"/>
      <c r="G12" s="7">
        <v>57</v>
      </c>
      <c r="H12" s="7">
        <v>0</v>
      </c>
      <c r="I12" s="7">
        <f>SUM(Table1[[#This Row],['# of Construction Jobs- Completed Housing-Only Projects]:['# of Jobs Through Workforce Development]])</f>
        <v>57</v>
      </c>
      <c r="J12" s="17">
        <f>Table1[[#This Row],[Total Number of Job Opportunities Created or Preserved]]-Table1[[#This Row],['# of Jobs Through Workforce Development]]</f>
        <v>57</v>
      </c>
    </row>
    <row r="13" spans="1:10" x14ac:dyDescent="0.5">
      <c r="A13" s="16" t="s">
        <v>32</v>
      </c>
      <c r="B13" s="13">
        <v>49.910000000000004</v>
      </c>
      <c r="C13" s="13">
        <v>0</v>
      </c>
      <c r="D13" s="13"/>
      <c r="E13" s="13"/>
      <c r="F13" s="7"/>
      <c r="G13" s="7">
        <v>36</v>
      </c>
      <c r="H13" s="7">
        <v>128</v>
      </c>
      <c r="I13" s="7">
        <f>SUM(Table1[[#This Row],['# of Construction Jobs- Completed Housing-Only Projects]:['# of Jobs Through Workforce Development]])</f>
        <v>213.91</v>
      </c>
      <c r="J13" s="17">
        <f>Table1[[#This Row],[Total Number of Job Opportunities Created or Preserved]]-Table1[[#This Row],['# of Jobs Through Workforce Development]]</f>
        <v>85.91</v>
      </c>
    </row>
    <row r="14" spans="1:10" x14ac:dyDescent="0.5">
      <c r="A14" s="16" t="s">
        <v>4</v>
      </c>
      <c r="B14" s="13">
        <v>0</v>
      </c>
      <c r="C14" s="13">
        <v>0</v>
      </c>
      <c r="D14" s="13"/>
      <c r="E14" s="13"/>
      <c r="F14" s="7"/>
      <c r="G14" s="7">
        <v>222</v>
      </c>
      <c r="H14" s="7">
        <v>29</v>
      </c>
      <c r="I14" s="7">
        <f>SUM(Table1[[#This Row],['# of Construction Jobs- Completed Housing-Only Projects]:['# of Jobs Through Workforce Development]])</f>
        <v>251</v>
      </c>
      <c r="J14" s="17">
        <f>Table1[[#This Row],[Total Number of Job Opportunities Created or Preserved]]-Table1[[#This Row],['# of Jobs Through Workforce Development]]</f>
        <v>222</v>
      </c>
    </row>
    <row r="15" spans="1:10" x14ac:dyDescent="0.5">
      <c r="A15" s="16" t="s">
        <v>33</v>
      </c>
      <c r="B15" s="13">
        <v>0</v>
      </c>
      <c r="C15" s="13">
        <v>0</v>
      </c>
      <c r="D15" s="13"/>
      <c r="E15" s="13">
        <v>5</v>
      </c>
      <c r="F15" s="7"/>
      <c r="G15" s="7">
        <v>0</v>
      </c>
      <c r="H15" s="7">
        <v>0</v>
      </c>
      <c r="I15" s="7">
        <f>SUM(Table1[[#This Row],['# of Construction Jobs- Completed Housing-Only Projects]:['# of Jobs Through Workforce Development]])</f>
        <v>5</v>
      </c>
      <c r="J15" s="17">
        <f>Table1[[#This Row],[Total Number of Job Opportunities Created or Preserved]]-Table1[[#This Row],['# of Jobs Through Workforce Development]]</f>
        <v>5</v>
      </c>
    </row>
    <row r="16" spans="1:10" x14ac:dyDescent="0.5">
      <c r="A16" s="16" t="s">
        <v>5</v>
      </c>
      <c r="B16" s="13">
        <v>0</v>
      </c>
      <c r="C16" s="12">
        <v>0</v>
      </c>
      <c r="D16" s="13"/>
      <c r="E16" s="13"/>
      <c r="F16" s="7"/>
      <c r="G16" s="7">
        <v>0</v>
      </c>
      <c r="H16" s="7">
        <v>25</v>
      </c>
      <c r="I16" s="7">
        <f>SUM(Table1[[#This Row],['# of Construction Jobs- Completed Housing-Only Projects]:['# of Jobs Through Workforce Development]])</f>
        <v>25</v>
      </c>
      <c r="J16" s="17">
        <f>Table1[[#This Row],[Total Number of Job Opportunities Created or Preserved]]-Table1[[#This Row],['# of Jobs Through Workforce Development]]</f>
        <v>0</v>
      </c>
    </row>
    <row r="17" spans="1:10" x14ac:dyDescent="0.5">
      <c r="A17" s="16" t="s">
        <v>6</v>
      </c>
      <c r="B17" s="13">
        <v>0</v>
      </c>
      <c r="C17" s="13">
        <v>0</v>
      </c>
      <c r="D17" s="13"/>
      <c r="E17" s="13"/>
      <c r="F17" s="7"/>
      <c r="G17" s="7">
        <v>184</v>
      </c>
      <c r="H17" s="7">
        <v>0</v>
      </c>
      <c r="I17" s="7">
        <f>SUM(Table1[[#This Row],['# of Construction Jobs- Completed Housing-Only Projects]:['# of Jobs Through Workforce Development]])</f>
        <v>184</v>
      </c>
      <c r="J17" s="17">
        <f>Table1[[#This Row],[Total Number of Job Opportunities Created or Preserved]]-Table1[[#This Row],['# of Jobs Through Workforce Development]]</f>
        <v>184</v>
      </c>
    </row>
    <row r="18" spans="1:10" x14ac:dyDescent="0.5">
      <c r="A18" s="16" t="s">
        <v>7</v>
      </c>
      <c r="B18" s="13">
        <v>0</v>
      </c>
      <c r="C18" s="13">
        <v>0</v>
      </c>
      <c r="D18" s="13"/>
      <c r="E18" s="13">
        <v>14</v>
      </c>
      <c r="F18" s="7"/>
      <c r="G18" s="7">
        <v>0</v>
      </c>
      <c r="H18" s="7">
        <v>0</v>
      </c>
      <c r="I18" s="7">
        <f>SUM(Table1[[#This Row],['# of Construction Jobs- Completed Housing-Only Projects]:['# of Jobs Through Workforce Development]])</f>
        <v>14</v>
      </c>
      <c r="J18" s="17">
        <f>Table1[[#This Row],[Total Number of Job Opportunities Created or Preserved]]-Table1[[#This Row],['# of Jobs Through Workforce Development]]</f>
        <v>14</v>
      </c>
    </row>
    <row r="19" spans="1:10" x14ac:dyDescent="0.5">
      <c r="A19" s="16" t="s">
        <v>8</v>
      </c>
      <c r="B19" s="13">
        <v>0</v>
      </c>
      <c r="C19" s="13">
        <v>0</v>
      </c>
      <c r="D19" s="13"/>
      <c r="E19" s="13"/>
      <c r="F19" s="7"/>
      <c r="G19" s="7">
        <v>116</v>
      </c>
      <c r="H19" s="7">
        <v>0</v>
      </c>
      <c r="I19" s="7">
        <f>SUM(Table1[[#This Row],['# of Construction Jobs- Completed Housing-Only Projects]:['# of Jobs Through Workforce Development]])</f>
        <v>116</v>
      </c>
      <c r="J19" s="17">
        <f>Table1[[#This Row],[Total Number of Job Opportunities Created or Preserved]]-Table1[[#This Row],['# of Jobs Through Workforce Development]]</f>
        <v>116</v>
      </c>
    </row>
    <row r="20" spans="1:10" x14ac:dyDescent="0.5">
      <c r="A20" s="15" t="s">
        <v>34</v>
      </c>
      <c r="B20" s="12">
        <v>4.83</v>
      </c>
      <c r="C20" s="12">
        <v>0</v>
      </c>
      <c r="D20" s="12"/>
      <c r="E20" s="12"/>
      <c r="F20" s="3"/>
      <c r="G20" s="3">
        <v>0</v>
      </c>
      <c r="H20" s="3">
        <v>0</v>
      </c>
      <c r="I20" s="3">
        <f>SUM(Table1[[#This Row],['# of Construction Jobs- Completed Housing-Only Projects]:['# of Jobs Through Workforce Development]])</f>
        <v>4.83</v>
      </c>
      <c r="J20" s="17">
        <f>Table1[[#This Row],[Total Number of Job Opportunities Created or Preserved]]-Table1[[#This Row],['# of Jobs Through Workforce Development]]</f>
        <v>4.83</v>
      </c>
    </row>
    <row r="21" spans="1:10" x14ac:dyDescent="0.5">
      <c r="A21" s="16" t="s">
        <v>35</v>
      </c>
      <c r="B21" s="13">
        <v>48.300000000000004</v>
      </c>
      <c r="C21" s="13">
        <v>0</v>
      </c>
      <c r="D21" s="13"/>
      <c r="E21" s="13"/>
      <c r="F21" s="7"/>
      <c r="G21" s="7">
        <v>0</v>
      </c>
      <c r="H21" s="7">
        <v>0</v>
      </c>
      <c r="I21" s="7">
        <f>SUM(Table1[[#This Row],['# of Construction Jobs- Completed Housing-Only Projects]:['# of Jobs Through Workforce Development]])</f>
        <v>48.300000000000004</v>
      </c>
      <c r="J21" s="17">
        <f>Table1[[#This Row],[Total Number of Job Opportunities Created or Preserved]]-Table1[[#This Row],['# of Jobs Through Workforce Development]]</f>
        <v>48.300000000000004</v>
      </c>
    </row>
    <row r="22" spans="1:10" x14ac:dyDescent="0.5">
      <c r="A22" s="16" t="s">
        <v>9</v>
      </c>
      <c r="B22" s="13">
        <v>0</v>
      </c>
      <c r="C22" s="12">
        <v>0</v>
      </c>
      <c r="D22" s="13"/>
      <c r="E22" s="13"/>
      <c r="F22" s="7"/>
      <c r="G22" s="7">
        <v>0</v>
      </c>
      <c r="H22" s="7">
        <v>5</v>
      </c>
      <c r="I22" s="7">
        <f>SUM(Table1[[#This Row],['# of Construction Jobs- Completed Housing-Only Projects]:['# of Jobs Through Workforce Development]])</f>
        <v>5</v>
      </c>
      <c r="J22" s="17">
        <f>Table1[[#This Row],[Total Number of Job Opportunities Created or Preserved]]-Table1[[#This Row],['# of Jobs Through Workforce Development]]</f>
        <v>0</v>
      </c>
    </row>
    <row r="23" spans="1:10" x14ac:dyDescent="0.5">
      <c r="A23" s="16" t="s">
        <v>10</v>
      </c>
      <c r="B23" s="13">
        <v>0</v>
      </c>
      <c r="C23" s="13">
        <v>0</v>
      </c>
      <c r="D23" s="13"/>
      <c r="E23" s="13"/>
      <c r="F23" s="7"/>
      <c r="G23" s="7">
        <v>210</v>
      </c>
      <c r="H23" s="7">
        <v>48</v>
      </c>
      <c r="I23" s="7">
        <f>SUM(Table1[[#This Row],['# of Construction Jobs- Completed Housing-Only Projects]:['# of Jobs Through Workforce Development]])</f>
        <v>258</v>
      </c>
      <c r="J23" s="17">
        <f>Table1[[#This Row],[Total Number of Job Opportunities Created or Preserved]]-Table1[[#This Row],['# of Jobs Through Workforce Development]]</f>
        <v>210</v>
      </c>
    </row>
    <row r="24" spans="1:10" x14ac:dyDescent="0.5">
      <c r="A24" s="16" t="s">
        <v>11</v>
      </c>
      <c r="B24" s="13">
        <v>0</v>
      </c>
      <c r="C24" s="13">
        <v>0</v>
      </c>
      <c r="D24" s="13"/>
      <c r="E24" s="13"/>
      <c r="F24" s="7"/>
      <c r="G24" s="7">
        <v>0</v>
      </c>
      <c r="H24" s="7">
        <v>25</v>
      </c>
      <c r="I24" s="7">
        <f>SUM(Table1[[#This Row],['# of Construction Jobs- Completed Housing-Only Projects]:['# of Jobs Through Workforce Development]])</f>
        <v>25</v>
      </c>
      <c r="J24" s="17">
        <f>Table1[[#This Row],[Total Number of Job Opportunities Created or Preserved]]-Table1[[#This Row],['# of Jobs Through Workforce Development]]</f>
        <v>0</v>
      </c>
    </row>
    <row r="25" spans="1:10" x14ac:dyDescent="0.5">
      <c r="A25" s="16" t="s">
        <v>36</v>
      </c>
      <c r="B25" s="13">
        <v>64.400000000000006</v>
      </c>
      <c r="C25" s="13">
        <v>0</v>
      </c>
      <c r="D25" s="13"/>
      <c r="E25" s="13"/>
      <c r="F25" s="7"/>
      <c r="G25" s="7">
        <v>0</v>
      </c>
      <c r="H25" s="7">
        <v>59</v>
      </c>
      <c r="I25" s="7">
        <f>SUM(Table1[[#This Row],['# of Construction Jobs- Completed Housing-Only Projects]:['# of Jobs Through Workforce Development]])</f>
        <v>123.4</v>
      </c>
      <c r="J25" s="17">
        <f>Table1[[#This Row],[Total Number of Job Opportunities Created or Preserved]]-Table1[[#This Row],['# of Jobs Through Workforce Development]]</f>
        <v>64.400000000000006</v>
      </c>
    </row>
    <row r="26" spans="1:10" x14ac:dyDescent="0.5">
      <c r="A26" s="16" t="s">
        <v>37</v>
      </c>
      <c r="B26" s="13">
        <v>0</v>
      </c>
      <c r="C26" s="13">
        <v>0</v>
      </c>
      <c r="D26" s="13"/>
      <c r="E26" s="13"/>
      <c r="F26" s="7"/>
      <c r="G26" s="7">
        <v>0</v>
      </c>
      <c r="H26" s="7">
        <v>47</v>
      </c>
      <c r="I26" s="7">
        <f>SUM(Table1[[#This Row],['# of Construction Jobs- Completed Housing-Only Projects]:['# of Jobs Through Workforce Development]])</f>
        <v>47</v>
      </c>
      <c r="J26" s="17">
        <f>Table1[[#This Row],[Total Number of Job Opportunities Created or Preserved]]-Table1[[#This Row],['# of Jobs Through Workforce Development]]</f>
        <v>0</v>
      </c>
    </row>
    <row r="27" spans="1:10" x14ac:dyDescent="0.5">
      <c r="A27" s="16" t="s">
        <v>12</v>
      </c>
      <c r="B27" s="13">
        <v>0</v>
      </c>
      <c r="C27" s="13">
        <v>77.28</v>
      </c>
      <c r="D27" s="13"/>
      <c r="E27" s="13"/>
      <c r="F27" s="7">
        <v>2</v>
      </c>
      <c r="G27" s="7">
        <v>4</v>
      </c>
      <c r="H27" s="7">
        <v>0</v>
      </c>
      <c r="I27" s="7">
        <f>SUM(Table1[[#This Row],['# of Construction Jobs- Completed Housing-Only Projects]:['# of Jobs Through Workforce Development]])</f>
        <v>83.28</v>
      </c>
      <c r="J27" s="17">
        <f>Table1[[#This Row],[Total Number of Job Opportunities Created or Preserved]]-Table1[[#This Row],['# of Jobs Through Workforce Development]]</f>
        <v>83.28</v>
      </c>
    </row>
    <row r="28" spans="1:10" x14ac:dyDescent="0.5">
      <c r="A28" s="15" t="s">
        <v>13</v>
      </c>
      <c r="B28" s="12">
        <v>0</v>
      </c>
      <c r="C28" s="12">
        <v>0</v>
      </c>
      <c r="D28" s="12"/>
      <c r="E28" s="12"/>
      <c r="F28" s="3"/>
      <c r="G28" s="3">
        <v>279</v>
      </c>
      <c r="H28" s="3">
        <v>0</v>
      </c>
      <c r="I28" s="3">
        <f>SUM(Table1[[#This Row],['# of Construction Jobs- Completed Housing-Only Projects]:['# of Jobs Through Workforce Development]])</f>
        <v>279</v>
      </c>
      <c r="J28" s="17">
        <f>Table1[[#This Row],[Total Number of Job Opportunities Created or Preserved]]-Table1[[#This Row],['# of Jobs Through Workforce Development]]</f>
        <v>279</v>
      </c>
    </row>
    <row r="29" spans="1:10" x14ac:dyDescent="0.5">
      <c r="A29" s="16" t="s">
        <v>38</v>
      </c>
      <c r="B29" s="13">
        <v>74.06</v>
      </c>
      <c r="C29" s="13">
        <v>0</v>
      </c>
      <c r="D29" s="13"/>
      <c r="E29" s="13"/>
      <c r="F29" s="7"/>
      <c r="G29" s="7">
        <v>0</v>
      </c>
      <c r="H29" s="7">
        <v>0</v>
      </c>
      <c r="I29" s="7">
        <f>SUM(Table1[[#This Row],['# of Construction Jobs- Completed Housing-Only Projects]:['# of Jobs Through Workforce Development]])</f>
        <v>74.06</v>
      </c>
      <c r="J29" s="17">
        <f>Table1[[#This Row],[Total Number of Job Opportunities Created or Preserved]]-Table1[[#This Row],['# of Jobs Through Workforce Development]]</f>
        <v>74.06</v>
      </c>
    </row>
    <row r="30" spans="1:10" x14ac:dyDescent="0.5">
      <c r="A30" s="16" t="s">
        <v>14</v>
      </c>
      <c r="B30" s="13">
        <v>28.98</v>
      </c>
      <c r="C30" s="13">
        <v>115.92</v>
      </c>
      <c r="D30" s="13"/>
      <c r="E30" s="13"/>
      <c r="F30" s="7"/>
      <c r="G30" s="7">
        <v>53</v>
      </c>
      <c r="H30" s="7">
        <v>0</v>
      </c>
      <c r="I30" s="7">
        <f>SUM(Table1[[#This Row],['# of Construction Jobs- Completed Housing-Only Projects]:['# of Jobs Through Workforce Development]])</f>
        <v>197.9</v>
      </c>
      <c r="J30" s="17">
        <f>Table1[[#This Row],[Total Number of Job Opportunities Created or Preserved]]-Table1[[#This Row],['# of Jobs Through Workforce Development]]</f>
        <v>197.9</v>
      </c>
    </row>
    <row r="31" spans="1:10" x14ac:dyDescent="0.5">
      <c r="A31" s="16" t="s">
        <v>15</v>
      </c>
      <c r="B31" s="13">
        <v>51.52</v>
      </c>
      <c r="C31" s="13">
        <v>0</v>
      </c>
      <c r="D31" s="13"/>
      <c r="E31" s="13"/>
      <c r="F31" s="7"/>
      <c r="G31" s="7">
        <v>192</v>
      </c>
      <c r="H31" s="7">
        <v>25</v>
      </c>
      <c r="I31" s="7">
        <f>SUM(Table1[[#This Row],['# of Construction Jobs- Completed Housing-Only Projects]:['# of Jobs Through Workforce Development]])</f>
        <v>268.52</v>
      </c>
      <c r="J31" s="17">
        <f>Table1[[#This Row],[Total Number of Job Opportunities Created or Preserved]]-Table1[[#This Row],['# of Jobs Through Workforce Development]]</f>
        <v>243.51999999999998</v>
      </c>
    </row>
    <row r="32" spans="1:10" x14ac:dyDescent="0.5">
      <c r="A32" s="16" t="s">
        <v>16</v>
      </c>
      <c r="B32" s="13">
        <v>103.04</v>
      </c>
      <c r="C32" s="13">
        <v>0</v>
      </c>
      <c r="D32" s="13"/>
      <c r="E32" s="13"/>
      <c r="F32" s="7"/>
      <c r="G32" s="7">
        <v>12</v>
      </c>
      <c r="H32" s="7">
        <v>21</v>
      </c>
      <c r="I32" s="7">
        <f>SUM(Table1[[#This Row],['# of Construction Jobs- Completed Housing-Only Projects]:['# of Jobs Through Workforce Development]])</f>
        <v>136.04000000000002</v>
      </c>
      <c r="J32" s="17">
        <f>Table1[[#This Row],[Total Number of Job Opportunities Created or Preserved]]-Table1[[#This Row],['# of Jobs Through Workforce Development]]</f>
        <v>115.04000000000002</v>
      </c>
    </row>
    <row r="33" spans="1:10" x14ac:dyDescent="0.5">
      <c r="A33" s="16" t="s">
        <v>39</v>
      </c>
      <c r="B33" s="13">
        <v>3.22</v>
      </c>
      <c r="C33" s="13">
        <v>0</v>
      </c>
      <c r="D33" s="13"/>
      <c r="E33" s="13"/>
      <c r="F33" s="7"/>
      <c r="G33" s="7">
        <v>0</v>
      </c>
      <c r="H33" s="7">
        <v>0</v>
      </c>
      <c r="I33" s="7">
        <f>SUM(Table1[[#This Row],['# of Construction Jobs- Completed Housing-Only Projects]:['# of Jobs Through Workforce Development]])</f>
        <v>3.22</v>
      </c>
      <c r="J33" s="17">
        <f>Table1[[#This Row],[Total Number of Job Opportunities Created or Preserved]]-Table1[[#This Row],['# of Jobs Through Workforce Development]]</f>
        <v>3.22</v>
      </c>
    </row>
    <row r="34" spans="1:10" x14ac:dyDescent="0.5">
      <c r="A34" s="15" t="s">
        <v>17</v>
      </c>
      <c r="B34" s="12">
        <v>0</v>
      </c>
      <c r="C34" s="12">
        <v>0</v>
      </c>
      <c r="D34" s="12"/>
      <c r="E34" s="12"/>
      <c r="F34" s="3"/>
      <c r="G34" s="3">
        <v>119</v>
      </c>
      <c r="H34" s="3">
        <v>0</v>
      </c>
      <c r="I34" s="3">
        <f>SUM(Table1[[#This Row],['# of Construction Jobs- Completed Housing-Only Projects]:['# of Jobs Through Workforce Development]])</f>
        <v>119</v>
      </c>
      <c r="J34" s="17">
        <f>Table1[[#This Row],[Total Number of Job Opportunities Created or Preserved]]-Table1[[#This Row],['# of Jobs Through Workforce Development]]</f>
        <v>119</v>
      </c>
    </row>
    <row r="35" spans="1:10" x14ac:dyDescent="0.5">
      <c r="A35" s="16" t="s">
        <v>18</v>
      </c>
      <c r="B35" s="13">
        <v>0</v>
      </c>
      <c r="C35" s="13">
        <v>0</v>
      </c>
      <c r="D35" s="13"/>
      <c r="E35" s="13"/>
      <c r="F35" s="7"/>
      <c r="G35" s="7">
        <v>24</v>
      </c>
      <c r="H35" s="7">
        <v>5</v>
      </c>
      <c r="I35" s="7">
        <f>SUM(Table1[[#This Row],['# of Construction Jobs- Completed Housing-Only Projects]:['# of Jobs Through Workforce Development]])</f>
        <v>29</v>
      </c>
      <c r="J35" s="17">
        <f>Table1[[#This Row],[Total Number of Job Opportunities Created or Preserved]]-Table1[[#This Row],['# of Jobs Through Workforce Development]]</f>
        <v>24</v>
      </c>
    </row>
    <row r="36" spans="1:10" x14ac:dyDescent="0.5">
      <c r="A36" s="16" t="s">
        <v>19</v>
      </c>
      <c r="B36" s="13">
        <v>0</v>
      </c>
      <c r="C36" s="13">
        <v>0</v>
      </c>
      <c r="D36" s="13"/>
      <c r="E36" s="13"/>
      <c r="F36" s="7"/>
      <c r="G36" s="7">
        <v>0</v>
      </c>
      <c r="H36" s="7">
        <v>58</v>
      </c>
      <c r="I36" s="7">
        <f>SUM(Table1[[#This Row],['# of Construction Jobs- Completed Housing-Only Projects]:['# of Jobs Through Workforce Development]])</f>
        <v>58</v>
      </c>
      <c r="J36" s="17">
        <f>Table1[[#This Row],[Total Number of Job Opportunities Created or Preserved]]-Table1[[#This Row],['# of Jobs Through Workforce Development]]</f>
        <v>0</v>
      </c>
    </row>
    <row r="37" spans="1:10" x14ac:dyDescent="0.5">
      <c r="A37" s="16" t="s">
        <v>40</v>
      </c>
      <c r="B37" s="13">
        <v>28.98</v>
      </c>
      <c r="C37" s="13">
        <v>0</v>
      </c>
      <c r="D37" s="13"/>
      <c r="E37" s="13"/>
      <c r="F37" s="7"/>
      <c r="G37" s="7">
        <v>18</v>
      </c>
      <c r="H37" s="7">
        <v>48</v>
      </c>
      <c r="I37" s="7">
        <f>SUM(Table1[[#This Row],['# of Construction Jobs- Completed Housing-Only Projects]:['# of Jobs Through Workforce Development]])</f>
        <v>94.98</v>
      </c>
      <c r="J37" s="17">
        <f>Table1[[#This Row],[Total Number of Job Opportunities Created or Preserved]]-Table1[[#This Row],['# of Jobs Through Workforce Development]]</f>
        <v>46.980000000000004</v>
      </c>
    </row>
    <row r="38" spans="1:10" x14ac:dyDescent="0.5">
      <c r="A38" s="16" t="s">
        <v>41</v>
      </c>
      <c r="B38" s="13">
        <v>0</v>
      </c>
      <c r="C38" s="12">
        <v>0</v>
      </c>
      <c r="D38" s="13"/>
      <c r="E38" s="13"/>
      <c r="F38" s="7"/>
      <c r="G38" s="7">
        <v>70</v>
      </c>
      <c r="H38" s="7">
        <v>20</v>
      </c>
      <c r="I38" s="7">
        <f>SUM(Table1[[#This Row],['# of Construction Jobs- Completed Housing-Only Projects]:['# of Jobs Through Workforce Development]])</f>
        <v>90</v>
      </c>
      <c r="J38" s="17">
        <f>Table1[[#This Row],[Total Number of Job Opportunities Created or Preserved]]-Table1[[#This Row],['# of Jobs Through Workforce Development]]</f>
        <v>70</v>
      </c>
    </row>
    <row r="39" spans="1:10" x14ac:dyDescent="0.5">
      <c r="A39" s="16" t="s">
        <v>20</v>
      </c>
      <c r="B39" s="13">
        <v>0</v>
      </c>
      <c r="C39" s="13">
        <v>0</v>
      </c>
      <c r="D39" s="13"/>
      <c r="E39" s="13"/>
      <c r="F39" s="7"/>
      <c r="G39" s="7">
        <v>12</v>
      </c>
      <c r="H39" s="7">
        <v>0</v>
      </c>
      <c r="I39" s="7">
        <f>SUM(Table1[[#This Row],['# of Construction Jobs- Completed Housing-Only Projects]:['# of Jobs Through Workforce Development]])</f>
        <v>12</v>
      </c>
      <c r="J39" s="17">
        <f>Table1[[#This Row],[Total Number of Job Opportunities Created or Preserved]]-Table1[[#This Row],['# of Jobs Through Workforce Development]]</f>
        <v>12</v>
      </c>
    </row>
    <row r="40" spans="1:10" x14ac:dyDescent="0.5">
      <c r="A40" s="15" t="s">
        <v>42</v>
      </c>
      <c r="B40" s="12">
        <v>0</v>
      </c>
      <c r="C40" s="12">
        <v>0</v>
      </c>
      <c r="D40" s="12"/>
      <c r="E40" s="12"/>
      <c r="F40" s="3"/>
      <c r="G40" s="3">
        <v>56</v>
      </c>
      <c r="H40" s="3">
        <v>0</v>
      </c>
      <c r="I40" s="3">
        <f>SUM(Table1[[#This Row],['# of Construction Jobs- Completed Housing-Only Projects]:['# of Jobs Through Workforce Development]])</f>
        <v>56</v>
      </c>
      <c r="J40" s="17">
        <f>Table1[[#This Row],[Total Number of Job Opportunities Created or Preserved]]-Table1[[#This Row],['# of Jobs Through Workforce Development]]</f>
        <v>56</v>
      </c>
    </row>
    <row r="41" spans="1:10" x14ac:dyDescent="0.5">
      <c r="A41" s="16" t="s">
        <v>21</v>
      </c>
      <c r="B41" s="13">
        <v>247.94000000000003</v>
      </c>
      <c r="C41" s="13">
        <v>0</v>
      </c>
      <c r="D41" s="13"/>
      <c r="E41" s="13"/>
      <c r="F41" s="7"/>
      <c r="G41" s="7">
        <v>0</v>
      </c>
      <c r="H41" s="7">
        <v>31</v>
      </c>
      <c r="I41" s="7">
        <f>SUM(Table1[[#This Row],['# of Construction Jobs- Completed Housing-Only Projects]:['# of Jobs Through Workforce Development]])</f>
        <v>278.94000000000005</v>
      </c>
      <c r="J41" s="17">
        <f>Table1[[#This Row],[Total Number of Job Opportunities Created or Preserved]]-Table1[[#This Row],['# of Jobs Through Workforce Development]]</f>
        <v>247.94000000000005</v>
      </c>
    </row>
    <row r="42" spans="1:10" x14ac:dyDescent="0.5">
      <c r="A42" s="15" t="s">
        <v>43</v>
      </c>
      <c r="B42" s="12">
        <v>125.58000000000001</v>
      </c>
      <c r="C42" s="12">
        <v>0</v>
      </c>
      <c r="D42" s="12"/>
      <c r="E42" s="12"/>
      <c r="F42" s="3"/>
      <c r="G42" s="3">
        <v>0</v>
      </c>
      <c r="H42" s="3">
        <v>0</v>
      </c>
      <c r="I42" s="3">
        <f>SUM(Table1[[#This Row],['# of Construction Jobs- Completed Housing-Only Projects]:['# of Jobs Through Workforce Development]])</f>
        <v>125.58000000000001</v>
      </c>
      <c r="J42" s="17">
        <f>Table1[[#This Row],[Total Number of Job Opportunities Created or Preserved]]-Table1[[#This Row],['# of Jobs Through Workforce Development]]</f>
        <v>125.58000000000001</v>
      </c>
    </row>
    <row r="43" spans="1:10" x14ac:dyDescent="0.5">
      <c r="A43" s="16" t="s">
        <v>44</v>
      </c>
      <c r="B43" s="14">
        <v>45.080000000000005</v>
      </c>
      <c r="C43" s="13">
        <v>0</v>
      </c>
      <c r="D43" s="14"/>
      <c r="E43" s="14"/>
      <c r="F43" s="17"/>
      <c r="G43" s="17">
        <v>56</v>
      </c>
      <c r="H43" s="17">
        <v>0</v>
      </c>
      <c r="I43" s="17">
        <f>SUM(Table1[[#This Row],['# of Construction Jobs- Completed Housing-Only Projects]:['# of Jobs Through Workforce Development]])</f>
        <v>101.08000000000001</v>
      </c>
      <c r="J43" s="17">
        <f>Table1[[#This Row],[Total Number of Job Opportunities Created or Preserved]]-Table1[[#This Row],['# of Jobs Through Workforce Development]]</f>
        <v>101.08000000000001</v>
      </c>
    </row>
    <row r="44" spans="1:10" x14ac:dyDescent="0.5">
      <c r="A44" s="15" t="s">
        <v>45</v>
      </c>
      <c r="B44" s="12">
        <v>0</v>
      </c>
      <c r="C44" s="12">
        <v>0</v>
      </c>
      <c r="D44" s="12"/>
      <c r="E44" s="12"/>
      <c r="F44" s="3"/>
      <c r="G44" s="3">
        <v>0</v>
      </c>
      <c r="H44" s="3">
        <v>91</v>
      </c>
      <c r="I44" s="3">
        <f>SUM(Table1[[#This Row],['# of Construction Jobs- Completed Housing-Only Projects]:['# of Jobs Through Workforce Development]])</f>
        <v>91</v>
      </c>
      <c r="J44" s="17">
        <f>Table1[[#This Row],[Total Number of Job Opportunities Created or Preserved]]-Table1[[#This Row],['# of Jobs Through Workforce Development]]</f>
        <v>0</v>
      </c>
    </row>
    <row r="45" spans="1:10" x14ac:dyDescent="0.5">
      <c r="A45" s="16" t="s">
        <v>46</v>
      </c>
      <c r="B45" s="13">
        <v>0</v>
      </c>
      <c r="C45" s="13">
        <v>0</v>
      </c>
      <c r="D45" s="13">
        <v>39</v>
      </c>
      <c r="E45" s="13"/>
      <c r="F45" s="7">
        <v>2</v>
      </c>
      <c r="G45" s="7">
        <v>0</v>
      </c>
      <c r="H45" s="7">
        <v>0</v>
      </c>
      <c r="I45" s="7">
        <f>SUM(Table1[[#This Row],['# of Construction Jobs- Completed Housing-Only Projects]:['# of Jobs Through Workforce Development]])</f>
        <v>41</v>
      </c>
      <c r="J45" s="17">
        <f>Table1[[#This Row],[Total Number of Job Opportunities Created or Preserved]]-Table1[[#This Row],['# of Jobs Through Workforce Development]]</f>
        <v>41</v>
      </c>
    </row>
    <row r="46" spans="1:10" x14ac:dyDescent="0.5">
      <c r="A46" s="15" t="s">
        <v>22</v>
      </c>
      <c r="B46" s="12">
        <v>0</v>
      </c>
      <c r="C46" s="12">
        <v>0</v>
      </c>
      <c r="D46" s="12"/>
      <c r="E46" s="12"/>
      <c r="F46" s="3"/>
      <c r="G46" s="3">
        <v>169</v>
      </c>
      <c r="H46" s="3">
        <v>68</v>
      </c>
      <c r="I46" s="3">
        <f>SUM(Table1[[#This Row],['# of Construction Jobs- Completed Housing-Only Projects]:['# of Jobs Through Workforce Development]])</f>
        <v>237</v>
      </c>
      <c r="J46" s="17">
        <f>Table1[[#This Row],[Total Number of Job Opportunities Created or Preserved]]-Table1[[#This Row],['# of Jobs Through Workforce Development]]</f>
        <v>169</v>
      </c>
    </row>
    <row r="47" spans="1:10" x14ac:dyDescent="0.5">
      <c r="A47" s="16" t="s">
        <v>47</v>
      </c>
      <c r="B47" s="13">
        <v>0</v>
      </c>
      <c r="C47" s="13">
        <v>0</v>
      </c>
      <c r="D47" s="13"/>
      <c r="E47" s="13"/>
      <c r="F47" s="7"/>
      <c r="G47" s="7">
        <v>25</v>
      </c>
      <c r="H47" s="7">
        <v>0</v>
      </c>
      <c r="I47" s="7">
        <f>SUM(Table1[[#This Row],['# of Construction Jobs- Completed Housing-Only Projects]:['# of Jobs Through Workforce Development]])</f>
        <v>25</v>
      </c>
      <c r="J47" s="17">
        <f>Table1[[#This Row],[Total Number of Job Opportunities Created or Preserved]]-Table1[[#This Row],['# of Jobs Through Workforce Development]]</f>
        <v>25</v>
      </c>
    </row>
    <row r="48" spans="1:10" x14ac:dyDescent="0.5">
      <c r="A48" s="18" t="s">
        <v>23</v>
      </c>
      <c r="B48" s="19">
        <f>SUM(B4:B47)</f>
        <v>1123.78</v>
      </c>
      <c r="C48" s="19">
        <f>SUM(C4:C47)</f>
        <v>202.86</v>
      </c>
      <c r="D48" s="19">
        <f>SUM(D4:D47)</f>
        <v>39</v>
      </c>
      <c r="E48" s="19">
        <v>20</v>
      </c>
      <c r="F48" s="19">
        <f>SUM(F4:F47)</f>
        <v>7</v>
      </c>
      <c r="G48" s="19">
        <f>SUM(G4:G47)</f>
        <v>2355</v>
      </c>
      <c r="H48" s="19">
        <f>SUM(H4:H47)</f>
        <v>818</v>
      </c>
      <c r="I48" s="19">
        <f>SUM(Table1[[#This Row],['# of Construction Jobs- Completed Housing-Only Projects]:['# of Jobs Through Workforce Development]])</f>
        <v>4565.6399999999994</v>
      </c>
      <c r="J48" s="17">
        <f>Table1[[#This Row],[Total Number of Job Opportunities Created or Preserved]]-Table1[[#This Row],['# of Jobs Through Workforce Development]]</f>
        <v>3747.6399999999994</v>
      </c>
    </row>
    <row r="50" spans="1:1" x14ac:dyDescent="0.5">
      <c r="A50" s="1" t="s">
        <v>56</v>
      </c>
    </row>
  </sheetData>
  <pageMargins left="0.7" right="0.7" top="0.75" bottom="0.75" header="0.3" footer="0.3"/>
  <ignoredErrors>
    <ignoredError sqref="C4:C6 D45 D48:E48 E18 E15 C48 C37:C47 C36 C33:C35 C30:C32 C28:C29 C23:C27 C20:C22 C19 C15:C18 C7:C14" calculatedColumn="1"/>
  </ignoredError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2" ma:contentTypeDescription="Create a new document." ma:contentTypeScope="" ma:versionID="eb481e79f1b513854394f0feb4778b9d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7912a174811dbd3a32c2bd3348f2173b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852F5A-6A5F-4860-9A54-022C5FA5AC7A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customXml/itemProps2.xml><?xml version="1.0" encoding="utf-8"?>
<ds:datastoreItem xmlns:ds="http://schemas.openxmlformats.org/officeDocument/2006/customXml" ds:itemID="{F0F5DCA6-6585-4B42-892A-4B2747EC12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9C36A1-E7DE-4E20-B07B-8A4A30832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Catherine Cleary</cp:lastModifiedBy>
  <cp:revision/>
  <dcterms:created xsi:type="dcterms:W3CDTF">2022-11-21T17:49:08Z</dcterms:created>
  <dcterms:modified xsi:type="dcterms:W3CDTF">2024-06-06T19:24:53Z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