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Tables with Tallies/"/>
    </mc:Choice>
  </mc:AlternateContent>
  <xr:revisionPtr revIDLastSave="15" documentId="8_{318CCC61-25A2-40FE-90C5-D2AA87DF873C}" xr6:coauthVersionLast="47" xr6:coauthVersionMax="47" xr10:uidLastSave="{BDE67FA9-C4E7-449A-9E3E-DCF2CD307B52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U5" i="1"/>
  <c r="U2" i="1"/>
  <c r="U3" i="1"/>
  <c r="U4" i="1"/>
  <c r="W5" i="1"/>
  <c r="V5" i="1"/>
  <c r="S5" i="1"/>
  <c r="T5" i="1"/>
</calcChain>
</file>

<file path=xl/sharedStrings.xml><?xml version="1.0" encoding="utf-8"?>
<sst xmlns="http://schemas.openxmlformats.org/spreadsheetml/2006/main" count="179" uniqueCount="120">
  <si>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</si>
  <si>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</si>
  <si>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</si>
  <si>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</si>
  <si>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</si>
  <si>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</si>
  <si>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</si>
  <si>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</si>
  <si>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</si>
  <si>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project?: Commercial</t>
  </si>
  <si>
    <t>What is the development type for this project?: Industrial</t>
  </si>
  <si>
    <t>What is the development type for this project?: Office</t>
  </si>
  <si>
    <t>What is the development type for this project?: Retail</t>
  </si>
  <si>
    <t>What is the development type for this project?: Business Incubator</t>
  </si>
  <si>
    <t>What is the development type for this project?: Community or Senior Center</t>
  </si>
  <si>
    <t>What is the development type for this project?: Other</t>
  </si>
  <si>
    <t>What is the commercial square footage for this project?</t>
  </si>
  <si>
    <t>What is the actual or projected total development cost for this project?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</si>
  <si>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</si>
  <si>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</si>
  <si>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</si>
  <si>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</si>
  <si>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</si>
  <si>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</si>
  <si>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</si>
  <si>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</si>
  <si>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</si>
  <si>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currently or in the process of becoming smoke-free?</t>
  </si>
  <si>
    <t>Is this project located within one half (1/2) mile of major public transit with nearby services</t>
  </si>
  <si>
    <t>Does this project incorporate environmentally sustainable development or operating strategies?</t>
  </si>
  <si>
    <t>Please specify these environmental strategies.: Exterior envelope insulated beyond requirements of base Building Code -- e.g. continuous air filtration barrier, effective air sealing, installation of minimally expanding spray foam insulation, etc.</t>
  </si>
  <si>
    <t>Please specify these environmental strategies.: Efficient building systems -- e.g. high efficiency heating or hot water systems, heat-and light-saving devices, water conservation measures beyond those required by building code, etc.</t>
  </si>
  <si>
    <t>Please specify these environmental strategies.: Renewable energy -- e.g. solar photovoltaics, solar thermal collectors for hot water, wind, bio-diesel, etc.</t>
  </si>
  <si>
    <t>Please specify these environmental strategies.: Enhanced accessibility -- e.g. accessible units beyond those required, universal design features, visitability features, etc.</t>
  </si>
  <si>
    <t>Please specify these environmental strategies.: Other</t>
  </si>
  <si>
    <t>List any partners that collaborated on this project.</t>
  </si>
  <si>
    <t>Indicate any PREDEVELOPMENT finance sources for this project.: Organization Equity</t>
  </si>
  <si>
    <t>Indicate any PREDEVELOPMENT finance sources for this project.: LISC</t>
  </si>
  <si>
    <t>Indicate any PREDEVELOPMENT finance sources for this project.: CEDAC</t>
  </si>
  <si>
    <t>Indicate any PREDEVELOPMENT finance sources for this project.: MHIC</t>
  </si>
  <si>
    <t>Indicate any PREDEVELOPMENT finance sources for this project.: Brownfields Funds</t>
  </si>
  <si>
    <t>Indicate any PREDEVELOPMENT finance sources for this project.: Neighborworks America</t>
  </si>
  <si>
    <t>Indicate any PREDEVELOPMENT finance sources for this project.: MAP/TAP</t>
  </si>
  <si>
    <t>Indicate any PREDEVELOPMENT finance sources for this project.: Life Initiative</t>
  </si>
  <si>
    <t>Indicate any PREDEVELOPMENT finance sources for this project.: None of the above</t>
  </si>
  <si>
    <t>Indicate any PREDEVELOPMENT finance sources for this project.: Other</t>
  </si>
  <si>
    <t>Indicate any MUNICIPAL finance sources for this project.: Local or Regional CDBG</t>
  </si>
  <si>
    <t>Indicate any MUNICIPAL finance sources for this project.: Community Preservation Act Funds</t>
  </si>
  <si>
    <t>Indicate any MUNICIPAL finance sources for this project.: None</t>
  </si>
  <si>
    <t>Indicate any MUNICIPAL finance sources for this project.: Other</t>
  </si>
  <si>
    <t>Indicate any STATE finance sources for this project.: State HOME</t>
  </si>
  <si>
    <t>Indicate any STATE finance sources for this project.: State CDBG</t>
  </si>
  <si>
    <t>Indicate any STATE finance sources for this project.: MassDevelopment</t>
  </si>
  <si>
    <t>Indicate any STATE finance sources for this project.: Brownfields</t>
  </si>
  <si>
    <t>Indicate any STATE finance sources for this project.: State CDAG Funds</t>
  </si>
  <si>
    <t>Indicate any STATE finance sources for this project.: Transit Oriented Development (TOD) Program</t>
  </si>
  <si>
    <t>Indicate any STATE finance sources for this project.: Housing Preservation and Stabilization Trust Fund (HPSTF)</t>
  </si>
  <si>
    <t>Indicate any STATE finance sources for this project.: State Historic Tax Credit</t>
  </si>
  <si>
    <t>Indicate any STATE finance sources for this project.: Massworks</t>
  </si>
  <si>
    <t>Indicate any STATE finance sources for this project.: None</t>
  </si>
  <si>
    <t>Indicate any STATE finance sources for this project.: Other</t>
  </si>
  <si>
    <t>Indicate any FEDERAL finance sources for this project.: Federal Historic Tax Credits</t>
  </si>
  <si>
    <t>Indicate any FEDERAL finance sources for this project.: EDA</t>
  </si>
  <si>
    <t>Indicate any FEDERAL finance sources for this project.: New Market Tax Credits</t>
  </si>
  <si>
    <t>Indicate any FEDERAL finance sources for this project.: Office of Community Services</t>
  </si>
  <si>
    <t>Indicate any FEDERAL finance sources for this project.: HUD 108</t>
  </si>
  <si>
    <t>Indicate any FEDERAL finance sources for this project.: EPA</t>
  </si>
  <si>
    <t>Indicate any FEDERAL finance sources for this project.: Choice Neighborhood Grants</t>
  </si>
  <si>
    <t>Indicate any FEDERAL finance sources for this project.: None</t>
  </si>
  <si>
    <t>Indicate any FEDERAL finance sources for this project.: Other</t>
  </si>
  <si>
    <t>Indicate any PRIVATE finance sources for this project.: LISC</t>
  </si>
  <si>
    <t>Indicate any PRIVATE finance sources for this project.: Boston Community Capital or Loan Fund</t>
  </si>
  <si>
    <t>Indicate any PRIVATE finance sources for this project.: Neighborworks America</t>
  </si>
  <si>
    <t>Indicate any PRIVATE finance sources for this project.: MHIC</t>
  </si>
  <si>
    <t>Indicate any PRIVATE finance sources for this project.: The Life Initiative</t>
  </si>
  <si>
    <t>Indicate any PRIVATE finance sources for this project.: The Property and Casualty Initiative</t>
  </si>
  <si>
    <t>Indicate any PRIVATE finance sources for this project.: Institute for Community Economics</t>
  </si>
  <si>
    <t>Indicate any PRIVATE finance sources for this project.: Federal Home Loan Bank</t>
  </si>
  <si>
    <t>Indicate any PRIVATE finance sources for this project.: Bank of America</t>
  </si>
  <si>
    <t>Indicate any PRIVATE finance sources for this project.: Citizens Bank</t>
  </si>
  <si>
    <t>Indicate any PRIVATE finance sources for this project.: Santander Bank</t>
  </si>
  <si>
    <t>Indicate any PRIVATE finance sources for this project.: Eastern Bank</t>
  </si>
  <si>
    <t>Indicate any PRIVATE finance sources for this project.: Other Financial Institutions</t>
  </si>
  <si>
    <t>Indicate any PRIVATE finance sources for this project.: Other Foundations</t>
  </si>
  <si>
    <t>Indicate any PRIVATE finance sources for this project.: None of the above</t>
  </si>
  <si>
    <t>Please describe the other financial institution(s).</t>
  </si>
  <si>
    <t>Please describe the other foundation(s).</t>
  </si>
  <si>
    <t>Project Status: Title</t>
  </si>
  <si>
    <t>No</t>
  </si>
  <si>
    <t>Rehab - Substantial</t>
  </si>
  <si>
    <t>X</t>
  </si>
  <si>
    <t>Completed</t>
  </si>
  <si>
    <t>No, not tracked.</t>
  </si>
  <si>
    <t>Yes</t>
  </si>
  <si>
    <t>dbedc</t>
  </si>
  <si>
    <t>Pierce Building</t>
  </si>
  <si>
    <t>594 Columbia Road</t>
  </si>
  <si>
    <t>Boston</t>
  </si>
  <si>
    <t>02125</t>
  </si>
  <si>
    <t>PNC</t>
  </si>
  <si>
    <t>Henderson Foundation</t>
  </si>
  <si>
    <t>smoc</t>
  </si>
  <si>
    <t>10-12 Roxanna Street, Framingham</t>
  </si>
  <si>
    <t>10-12 Roxanna Street</t>
  </si>
  <si>
    <t>Framingham</t>
  </si>
  <si>
    <t>01702</t>
  </si>
  <si>
    <t>Child care and recreation</t>
  </si>
  <si>
    <t>EEC's Early Education and Out of School Time Program</t>
  </si>
  <si>
    <t>EEC EEOST; CEDAC</t>
  </si>
  <si>
    <t>Metrowest Health Foundation; Middlesex Savings Charitable Foundation; Seller Financing</t>
  </si>
  <si>
    <t>12 Roxanna Street, Framingham - Phase 2</t>
  </si>
  <si>
    <t>12 Roxanna Street</t>
  </si>
  <si>
    <t xml:space="preserve"> EEC's Early Education and Out of School Time Program</t>
  </si>
  <si>
    <t>EEC EEOST</t>
  </si>
  <si>
    <t>CDC</t>
  </si>
  <si>
    <t>What is the development type for this project?: Other2</t>
  </si>
  <si>
    <t>Please specify these environmental strategies.: Healthy indoor air quality -- e.g. use of only low-VOC or no-VOC paints, no carpets unless designed to eliminate off-gassing, ducted provision of fresh air to apartments, proper ventilation using exhaust fan</t>
  </si>
  <si>
    <t>Please specify these environmental strategies.: Energy-efficient site design -- e.g. orientation of buildings to maximize energy-efficiency and thermal performance, installation of systems for control of roof/site rainwater, use of native landscape plants</t>
  </si>
  <si>
    <t>Total</t>
  </si>
  <si>
    <t>Construction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</si>
</sst>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6" fontId="0" fillId="0" borderId="0" xfId="0" applyNumberFormat="1"/>
  </cellXfs>
  <cellStyles count="2">
    <cellStyle name="Comma" xfId="1" builtinId="3"/>
    <cellStyle name="Normal" xfId="0" builtinId="0"/>
  </cellStyles>
  <dxfs count="189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0" formatCode="&quot;$&quot;#,##0_);[Red]\(&quot;$&quot;#,##0\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DFF4BA-2084-4389-A774-1AE3553565D7}" name="Table1" displayName="Table1" ref="A1:CO5" totalsRowCount="1" headerRowDxfId="188" dataDxfId="187" totalsRowDxfId="186">
  <autoFilter ref="A1:CO4" xr:uid="{0ADFF4BA-2084-4389-A774-1AE3553565D7}"/>
  <sortState xmlns:xlrd2="http://schemas.microsoft.com/office/spreadsheetml/2017/richdata2" ref="A2:CO4">
    <sortCondition ref="A1:A4"/>
  </sortState>
  <tableColumns count="93">
    <tableColumn id="1" xr3:uid="{A512BD84-F533-4D72-ADE5-904987742986}" name="CDC" totalsRowLabel="Total" dataDxfId="185" totalsRowDxfId="184"/>
    <tableColumn id="2" xr3:uid="{BDC2A80B-F202-41F6-BDD4-4A859EB63750}" name="Project Name" dataDxfId="183" totalsRowDxfId="182"/>
    <tableColumn id="3" xr3:uid="{036EABF4-C963-4A19-A57D-9306434CCC2B}" name="What is the address of this project?: Project Address" dataDxfId="181" totalsRowDxfId="180"/>
    <tableColumn id="4" xr3:uid="{10716001-EEF5-4125-82C2-36469E65A01E}" name="What is the address of this project?: Address 2" dataDxfId="179" totalsRowDxfId="178"/>
    <tableColumn id="5" xr3:uid="{94B644A3-226C-4179-BF4A-F90448F00879}" name="What is the address of this project?: City/Town" dataDxfId="177" totalsRowDxfId="176"/>
    <tableColumn id="6" xr3:uid="{BD3F6299-EF8C-4170-8A33-192EA28A4D5A}" name="What is the address of this project?: Zip Code" dataDxfId="175" totalsRowDxfId="174"/>
    <tableColumn id="7" xr3:uid="{46410341-D117-456D-A61D-4CFB4D2B9589}" name="Is this project a scattered site?" dataDxfId="173" totalsRowDxfId="172"/>
    <tableColumn id="8" xr3:uid="{A51A24E7-0800-44D2-92CA-AAB65E3806FC}" name="What is the actual or projected year of substantial completion?" dataDxfId="171" totalsRowDxfId="170"/>
    <tableColumn id="9" xr3:uid="{AE32B42B-9B4D-4343-9AF4-1ED2E8FDFCD2}" name="What is the current development stage as of December 31st? " dataDxfId="169" totalsRowDxfId="168"/>
    <tableColumn id="10" xr3:uid="{E72CE5D0-A53B-43DC-B93A-B49C39C57894}" name="What is the primary development strategy?" dataDxfId="167" totalsRowDxfId="166"/>
    <tableColumn id="11" xr3:uid="{62EB6D4D-2FEE-4A4C-B215-EDFCD496C4DB}" name="What is the development type for this project?: Commercial" dataDxfId="165" totalsRowDxfId="164"/>
    <tableColumn id="12" xr3:uid="{C821CE1D-C676-456B-A537-F3BAE71855B9}" name="What is the development type for this project?: Industrial" dataDxfId="163" totalsRowDxfId="162"/>
    <tableColumn id="13" xr3:uid="{3D1C693F-DAF6-4532-B4C9-EE9073E818B5}" name="What is the development type for this project?: Office" dataDxfId="161" totalsRowDxfId="160"/>
    <tableColumn id="14" xr3:uid="{DF4FB554-DC4D-468B-8B70-87B640A46429}" name="What is the development type for this project?: Retail" dataDxfId="159" totalsRowDxfId="158"/>
    <tableColumn id="15" xr3:uid="{16303EE4-5579-491F-8629-992D983E46D5}" name="What is the development type for this project?: Business Incubator" dataDxfId="157" totalsRowDxfId="156"/>
    <tableColumn id="16" xr3:uid="{5846F82D-85A7-4728-9508-4B6F7C938EAA}" name="What is the development type for this project?: Community or Senior Center" dataDxfId="155" totalsRowDxfId="154"/>
    <tableColumn id="17" xr3:uid="{28443EF2-94C5-4B61-AA01-BA8B27E4F5CE}" name="What is the development type for this project?: Other" dataDxfId="153" totalsRowDxfId="152"/>
    <tableColumn id="18" xr3:uid="{1A9A7363-9CC8-4FE7-AD12-BD7EBB5C13BA}" name="What is the development type for this project?: Other2" dataDxfId="151" totalsRowDxfId="150"/>
    <tableColumn id="19" xr3:uid="{FC585472-B32F-4002-A157-4798BB8E973B}" name="What is the commercial square footage for this project?" totalsRowFunction="sum" dataDxfId="149" totalsRowDxfId="148" dataCellStyle="Comma" totalsRowCellStyle="Comma"/>
    <tableColumn id="20" xr3:uid="{A6AF18D5-A4E9-4C1C-B762-FEDC8B556DF2}" name="What is the actual or projected total development cost for this project?" totalsRowFunction="sum" dataDxfId="147" totalsRowDxfId="146"/>
    <tableColumn id="93" xr3:uid="{7867FE15-2972-4C09-BF7F-AB64A39943C0}" name="Construction Jobs" totalsRowFunction="custom" dataDxfId="145" totalsRowDxfId="144" dataCellStyle="Comma" totalsRowCellStyle="Comma">
      <calculatedColumnFormula>Table1[[#This Row],[What is the actual or projected total development cost for this project?]]/71000</calculatedColumnFormula>
      <totalsRowFormula>SUM(Table1[Construction Jobs])</totalsRowFormula>
    </tableColumn>
    <tableColumn id="21" xr3:uid="{746FF0E9-5C6E-45AB-8018-5EA64FF91C62}" name="How many commercial tenants are served by facility?" totalsRowFunction="custom" dataDxfId="143" totalsRowDxfId="142">
      <totalsRowFormula>SUM(Table1[How many commercial tenants are served by facility?])</totalsRowFormula>
    </tableColumn>
    <tableColumn id="22" xr3:uid="{C463AF84-81B9-40AF-BBD1-4CECBE8B11D8}" name="How many jobs created/maintained by tenants of this facility?" totalsRowFunction="custom" dataDxfId="141" totalsRowDxfId="140">
      <totalsRowFormula>SUM(Table1[How many jobs created/maintained by tenants of this facility?])</totalsRowFormula>
    </tableColumn>
    <tableColumn id="23" xr3:uid="{51626995-F1CC-47F2-A9D1-869FF6D1E8DC}" name="Do you track MBE hard cost contracting percentages?" dataDxfId="139" totalsRowDxfId="138"/>
    <tableColumn id="24" xr3:uid="{6D6CF4D3-9E57-47C0-9B7A-75AF123E9CC0}" name="Do you track MBE soft cost contracting percentages?" dataDxfId="137" totalsRowDxfId="136"/>
    <tableColumn id="25" xr3:uid="{19D4151A-627A-4309-91B2-FBADA87CB0B0}" name="Do you track WBE hard cost contracting percentages? " dataDxfId="135" totalsRowDxfId="134"/>
    <tableColumn id="26" xr3:uid="{87BCE334-5E52-4F69-B23E-B41AA945DED5}" name="What was the WBE soft cost contracting percentages?" dataDxfId="133" totalsRowDxfId="132"/>
    <tableColumn id="27" xr3:uid="{5CCC6FD9-7754-4D24-8C5C-ABC4168A2517}" name="Did you track the percentage of job hours that went to people of color?" dataDxfId="131" totalsRowDxfId="130"/>
    <tableColumn id="28" xr3:uid="{E3E705B3-B907-4976-A680-3EDC2214A123}" name="Did you track the percentage of job hours that went to women?" dataDxfId="129" totalsRowDxfId="128"/>
    <tableColumn id="29" xr3:uid="{7035AD7A-77DD-45D8-AAC0-9C146516DD0B}" name="Did you track the percentage of job hours that went to local residents?" dataDxfId="127" totalsRowDxfId="126"/>
    <tableColumn id="30" xr3:uid="{72DE9CD5-18FC-4294-B422-E45F0390F055}" name="Is this project currently or in the process of becoming smoke-free?" dataDxfId="125" totalsRowDxfId="124"/>
    <tableColumn id="31" xr3:uid="{FA65298D-19C1-4EFF-AD12-C92FC419245D}" name="Is this project located within one half (1/2) mile of major public transit with nearby services" dataDxfId="123" totalsRowDxfId="122"/>
    <tableColumn id="32" xr3:uid="{8CAF26CE-E3AF-4C86-891C-B0209E65131D}" name="Does this project incorporate environmentally sustainable development or operating strategies?" dataDxfId="121" totalsRowDxfId="120"/>
    <tableColumn id="33" xr3:uid="{AC133301-52B1-48F6-9880-CB98D743EACC}" name="Please specify these environmental strategies.: Exterior envelope insulated beyond requirements of base Building Code -- e.g. continuous air filtration barrier, effective air sealing, installation of minimally expanding spray foam insulation, etc." dataDxfId="119" totalsRowDxfId="118"/>
    <tableColumn id="34" xr3:uid="{B3273BAD-06B4-46F9-AB84-31948DAA2D3D}" name="Please specify these environmental strategies.: Efficient building systems -- e.g. high efficiency heating or hot water systems, heat-and light-saving devices, water conservation measures beyond those required by building code, etc." dataDxfId="117" totalsRowDxfId="116"/>
    <tableColumn id="35" xr3:uid="{EA96281B-3A0C-4739-98EB-7AC9A2776036}" name="Please specify these environmental strategies.: Healthy indoor air quality -- e.g. use of only low-VOC or no-VOC paints, no carpets unless designed to eliminate off-gassing, ducted provision of fresh air to apartments, proper ventilation using exhaust fan" dataDxfId="115" totalsRowDxfId="114"/>
    <tableColumn id="36" xr3:uid="{EF2A6F46-38B5-4075-AAE2-6279CAFC63A1}" name="Please specify these environmental strategies.: Energy-efficient site design -- e.g. orientation of buildings to maximize energy-efficiency and thermal performance, installation of systems for control of roof/site rainwater, use of native landscape plants" dataDxfId="113" totalsRowDxfId="112"/>
    <tableColumn id="37" xr3:uid="{090B8F79-995A-4FDF-BC5E-B9833E462099}" name="Please specify these environmental strategies.: Renewable energy -- e.g. solar photovoltaics, solar thermal collectors for hot water, wind, bio-diesel, etc." dataDxfId="111" totalsRowDxfId="110"/>
    <tableColumn id="38" xr3:uid="{73EB08D6-6CAE-491D-83D8-EEA110A07319}" name="Please specify these environmental strategies.: Enhanced accessibility -- e.g. accessible units beyond those required, universal design features, visitability features, etc." dataDxfId="109" totalsRowDxfId="108"/>
    <tableColumn id="39" xr3:uid="{2441B7C5-2C07-4669-B323-6EE665E5084C}" name="Please specify these environmental strategies.: Other" dataDxfId="107" totalsRowDxfId="106"/>
    <tableColumn id="40" xr3:uid="{49F77C31-88BE-45B4-B9EE-DA35969279AF}" name="List any partners that collaborated on this project." dataDxfId="105" totalsRowDxfId="104"/>
    <tableColumn id="41" xr3:uid="{0BF969B9-27B3-4463-9C87-B9E3988EE869}" name="Indicate any PREDEVELOPMENT finance sources for this project.: Organization Equity" dataDxfId="103" totalsRowDxfId="102"/>
    <tableColumn id="42" xr3:uid="{31A331BF-5F05-41C0-A3F5-97B7BC55CBF2}" name="Indicate any PREDEVELOPMENT finance sources for this project.: LISC" dataDxfId="101" totalsRowDxfId="100"/>
    <tableColumn id="43" xr3:uid="{0A82A12D-CE88-45BD-A096-96A68CC16D5C}" name="Indicate any PREDEVELOPMENT finance sources for this project.: CEDAC" dataDxfId="99" totalsRowDxfId="98"/>
    <tableColumn id="44" xr3:uid="{9800F0D9-1B5D-4B14-9B0D-012DBFF773E5}" name="Indicate any PREDEVELOPMENT finance sources for this project.: MHIC" dataDxfId="97" totalsRowDxfId="96"/>
    <tableColumn id="45" xr3:uid="{B7E06599-5234-4036-AA42-FFE1F978CE0E}" name="Indicate any PREDEVELOPMENT finance sources for this project.: Brownfields Funds" dataDxfId="95" totalsRowDxfId="94"/>
    <tableColumn id="46" xr3:uid="{2CC3E785-ABC2-40DB-8952-DFA2D42438C7}" name="Indicate any PREDEVELOPMENT finance sources for this project.: Neighborworks America" dataDxfId="93" totalsRowDxfId="92"/>
    <tableColumn id="47" xr3:uid="{3AD5C1BA-0DF0-4A04-B5B2-A1090B16E755}" name="Indicate any PREDEVELOPMENT finance sources for this project.: MAP/TAP" dataDxfId="91" totalsRowDxfId="90"/>
    <tableColumn id="48" xr3:uid="{B2FC31FA-7AD4-46A2-90BA-068C6C087CF6}" name="Indicate any PREDEVELOPMENT finance sources for this project.: Life Initiative" dataDxfId="89" totalsRowDxfId="88"/>
    <tableColumn id="49" xr3:uid="{4A3F7DD7-753E-4370-A287-8BC613893C08}" name="Indicate any PREDEVELOPMENT finance sources for this project.: None of the above" dataDxfId="87" totalsRowDxfId="86"/>
    <tableColumn id="50" xr3:uid="{79F9D040-4F84-4A98-9F45-E8C0BBC67681}" name="Indicate any PREDEVELOPMENT finance sources for this project.: Other" dataDxfId="85" totalsRowDxfId="84"/>
    <tableColumn id="51" xr3:uid="{B4EC6785-DF6D-4C81-93CB-705D681AB010}" name="Indicate any MUNICIPAL finance sources for this project.: Local or Regional CDBG" dataDxfId="83" totalsRowDxfId="82"/>
    <tableColumn id="52" xr3:uid="{689A1125-189E-46BD-AC38-775C9AE55052}" name="Indicate any MUNICIPAL finance sources for this project.: Community Preservation Act Funds" dataDxfId="81" totalsRowDxfId="80"/>
    <tableColumn id="53" xr3:uid="{BF72D91A-3C0F-4541-BDAF-ADBEB9B10319}" name="Indicate any MUNICIPAL finance sources for this project.: None" dataDxfId="79" totalsRowDxfId="78"/>
    <tableColumn id="54" xr3:uid="{A06C70A7-1CE7-48DD-9E4E-34C72034A7B2}" name="Indicate any MUNICIPAL finance sources for this project.: Other" dataDxfId="77" totalsRowDxfId="76"/>
    <tableColumn id="55" xr3:uid="{D8E0342B-56F2-4D4C-9F23-8584541DC20E}" name="Indicate any STATE finance sources for this project.: State HOME" dataDxfId="75" totalsRowDxfId="74"/>
    <tableColumn id="56" xr3:uid="{70DCC098-E372-495E-8E2F-1B6CD9DC0006}" name="Indicate any STATE finance sources for this project.: State CDBG" dataDxfId="73" totalsRowDxfId="72"/>
    <tableColumn id="57" xr3:uid="{F0160317-6996-450A-A8B7-10657913D42E}" name="Indicate any STATE finance sources for this project.: MassDevelopment" dataDxfId="71" totalsRowDxfId="70"/>
    <tableColumn id="58" xr3:uid="{002E88A0-CD79-4395-B536-F2002681C21A}" name="Indicate any STATE finance sources for this project.: Brownfields" dataDxfId="69" totalsRowDxfId="68"/>
    <tableColumn id="59" xr3:uid="{BB3348FB-8C6B-46F0-B8A6-C08082141A17}" name="Indicate any STATE finance sources for this project.: State CDAG Funds" dataDxfId="67" totalsRowDxfId="66"/>
    <tableColumn id="60" xr3:uid="{8A3B2CB4-07D1-44D2-A4F5-730CB41E40DE}" name="Indicate any STATE finance sources for this project.: Transit Oriented Development (TOD) Program" dataDxfId="65" totalsRowDxfId="64"/>
    <tableColumn id="61" xr3:uid="{9754C6FD-64CE-4EB4-8BFF-1ADB1F7308D7}" name="Indicate any STATE finance sources for this project.: Housing Preservation and Stabilization Trust Fund (HPSTF)" dataDxfId="63" totalsRowDxfId="62"/>
    <tableColumn id="62" xr3:uid="{81631CBB-7A33-4326-9C27-D2328BCCFAA6}" name="Indicate any STATE finance sources for this project.: State Historic Tax Credit" dataDxfId="61" totalsRowDxfId="60"/>
    <tableColumn id="63" xr3:uid="{2ED5A4B4-4967-4A3E-81A2-36EC9BD12D9D}" name="Indicate any STATE finance sources for this project.: Massworks" dataDxfId="59" totalsRowDxfId="58"/>
    <tableColumn id="64" xr3:uid="{34C893C1-A49F-4122-AF6F-26F6BA08E3C8}" name="Indicate any STATE finance sources for this project.: None" dataDxfId="57" totalsRowDxfId="56"/>
    <tableColumn id="65" xr3:uid="{EE29DE0E-C32E-4745-8C2D-6B98EC97CE54}" name="Indicate any STATE finance sources for this project.: Other" dataDxfId="55" totalsRowDxfId="54"/>
    <tableColumn id="66" xr3:uid="{B9E601AA-20BE-4A45-9C04-56D509ACAE6D}" name="Indicate any FEDERAL finance sources for this project.: Federal Historic Tax Credits" dataDxfId="53" totalsRowDxfId="52"/>
    <tableColumn id="67" xr3:uid="{8506A8BB-3754-45C1-9166-465B51C0B992}" name="Indicate any FEDERAL finance sources for this project.: EDA" dataDxfId="51" totalsRowDxfId="50"/>
    <tableColumn id="68" xr3:uid="{4B2A91C3-0B7B-4F9C-B40C-DEAFC0C39000}" name="Indicate any FEDERAL finance sources for this project.: New Market Tax Credits" dataDxfId="49" totalsRowDxfId="48"/>
    <tableColumn id="69" xr3:uid="{E9417AF5-5924-4761-A70A-64F3A0029751}" name="Indicate any FEDERAL finance sources for this project.: Office of Community Services" dataDxfId="47" totalsRowDxfId="46"/>
    <tableColumn id="70" xr3:uid="{F142B636-6EE1-4004-9A92-09DEC065A928}" name="Indicate any FEDERAL finance sources for this project.: HUD 108" dataDxfId="45" totalsRowDxfId="44"/>
    <tableColumn id="71" xr3:uid="{FCABAA4B-4D0E-4461-9ED5-586F07B599D7}" name="Indicate any FEDERAL finance sources for this project.: EPA" dataDxfId="43" totalsRowDxfId="42"/>
    <tableColumn id="72" xr3:uid="{644FB210-341C-4DAF-AE27-1A0304C81092}" name="Indicate any FEDERAL finance sources for this project.: Choice Neighborhood Grants" dataDxfId="41" totalsRowDxfId="40"/>
    <tableColumn id="73" xr3:uid="{160537B0-DAE0-42DD-BBE8-14FDEF355D8F}" name="Indicate any FEDERAL finance sources for this project.: None" dataDxfId="39" totalsRowDxfId="38"/>
    <tableColumn id="74" xr3:uid="{F34CA7CA-2DA6-4A69-BDD2-BE92415E4359}" name="Indicate any FEDERAL finance sources for this project.: Other" dataDxfId="37" totalsRowDxfId="36"/>
    <tableColumn id="75" xr3:uid="{4C7B8916-651D-4719-9397-A81598C8B607}" name="Indicate any PRIVATE finance sources for this project.: LISC" dataDxfId="35" totalsRowDxfId="34"/>
    <tableColumn id="76" xr3:uid="{02B67117-4430-446D-9E3A-F5F7D5C53065}" name="Indicate any PRIVATE finance sources for this project.: Boston Community Capital or Loan Fund" dataDxfId="33" totalsRowDxfId="32"/>
    <tableColumn id="77" xr3:uid="{D6CFEBD3-8097-4455-9657-E6E32FEBFB39}" name="Indicate any PRIVATE finance sources for this project.: Neighborworks America" dataDxfId="31" totalsRowDxfId="30"/>
    <tableColumn id="78" xr3:uid="{A2E9E541-9728-4478-8E8B-A27285A61A72}" name="Indicate any PRIVATE finance sources for this project.: MHIC" dataDxfId="29" totalsRowDxfId="28"/>
    <tableColumn id="79" xr3:uid="{A7434802-4D4A-40B5-9C6B-18C1A2530DB0}" name="Indicate any PRIVATE finance sources for this project.: The Life Initiative" dataDxfId="27" totalsRowDxfId="26"/>
    <tableColumn id="80" xr3:uid="{87C51FD6-89D6-43A2-A29E-A7F774808267}" name="Indicate any PRIVATE finance sources for this project.: The Property and Casualty Initiative" dataDxfId="25" totalsRowDxfId="24"/>
    <tableColumn id="81" xr3:uid="{DEE0532B-DDCD-480B-B779-79E4B2F89A62}" name="Indicate any PRIVATE finance sources for this project.: Institute for Community Economics" dataDxfId="23" totalsRowDxfId="22"/>
    <tableColumn id="82" xr3:uid="{31065866-7729-4D0E-9B1A-32E1F97AFDC9}" name="Indicate any PRIVATE finance sources for this project.: Federal Home Loan Bank" dataDxfId="21" totalsRowDxfId="20"/>
    <tableColumn id="83" xr3:uid="{C8FB2AF9-F21D-423C-A4FF-675435EAC308}" name="Indicate any PRIVATE finance sources for this project.: Bank of America" dataDxfId="19" totalsRowDxfId="18"/>
    <tableColumn id="84" xr3:uid="{BAFE4ADA-661C-41FF-80EE-047680585789}" name="Indicate any PRIVATE finance sources for this project.: Citizens Bank" dataDxfId="17" totalsRowDxfId="16"/>
    <tableColumn id="85" xr3:uid="{48A3378A-6AB0-4492-89B8-3555A1E4FA75}" name="Indicate any PRIVATE finance sources for this project.: Santander Bank" dataDxfId="15" totalsRowDxfId="14"/>
    <tableColumn id="86" xr3:uid="{CC0E676F-9730-4C5F-8807-7026D4E72392}" name="Indicate any PRIVATE finance sources for this project.: Eastern Bank" dataDxfId="13" totalsRowDxfId="12"/>
    <tableColumn id="87" xr3:uid="{BD0C9DCA-381B-44B4-896C-308870D321F3}" name="Indicate any PRIVATE finance sources for this project.: Other Financial Institutions" dataDxfId="11" totalsRowDxfId="10"/>
    <tableColumn id="88" xr3:uid="{F66ABBC4-4B45-4E2E-8DF8-691DCE67055E}" name="Indicate any PRIVATE finance sources for this project.: Other Foundations" dataDxfId="9" totalsRowDxfId="8"/>
    <tableColumn id="89" xr3:uid="{CA9F5B24-39C6-4B88-8F32-A32AC92700C3}" name="Indicate any PRIVATE finance sources for this project.: None of the above" dataDxfId="7" totalsRowDxfId="6"/>
    <tableColumn id="90" xr3:uid="{25E33461-2D7F-43D7-B864-5A2EBC8EA985}" name="Please describe the other financial institution(s)." dataDxfId="5" totalsRowDxfId="4"/>
    <tableColumn id="91" xr3:uid="{D4D6BEEF-313A-4242-B3D5-B6FFABDFA9A7}" name="Please describe the other foundation(s)." dataDxfId="3" totalsRowDxfId="2"/>
    <tableColumn id="92" xr3:uid="{B356BBD0-13D2-4455-BFE4-464849DCCC82}" name="Project Status: Title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tabSelected="1" topLeftCell="R1" workbookViewId="0">
      <selection activeCell="T7" sqref="T7"/>
    </sheetView>
  </sheetViews>
  <sheetFormatPr defaultRowHeight="14.25" x14ac:dyDescent="0.45"/>
  <cols>
    <col min="1" max="2" width="26.265625" customWidth="1"/>
    <col min="3" max="3" width="49.1328125" customWidth="1"/>
    <col min="4" max="4" width="43.86328125" customWidth="1"/>
    <col min="5" max="5" width="44.3984375" customWidth="1"/>
    <col min="6" max="6" width="43" customWidth="1"/>
    <col min="7" max="7" width="29.86328125" customWidth="1"/>
    <col min="8" max="8" width="58.59765625" customWidth="1"/>
    <col min="9" max="9" width="57.265625" customWidth="1"/>
    <col min="10" max="10" width="41.59765625" customWidth="1"/>
    <col min="11" max="11" width="56.1328125" customWidth="1"/>
    <col min="12" max="12" width="54" customWidth="1"/>
    <col min="13" max="13" width="51" customWidth="1"/>
    <col min="14" max="14" width="50.73046875" customWidth="1"/>
    <col min="15" max="15" width="62.1328125" customWidth="1"/>
    <col min="16" max="16" width="70.73046875" customWidth="1"/>
    <col min="17" max="17" width="50.73046875" customWidth="1"/>
    <col min="18" max="18" width="51.73046875" customWidth="1"/>
    <col min="19" max="19" width="52.1328125" customWidth="1"/>
    <col min="20" max="21" width="65.73046875" customWidth="1"/>
    <col min="22" max="22" width="50" customWidth="1"/>
    <col min="23" max="23" width="57.86328125" customWidth="1"/>
    <col min="24" max="24" width="49.3984375" customWidth="1"/>
    <col min="25" max="25" width="48.86328125" customWidth="1"/>
    <col min="26" max="26" width="50" customWidth="1"/>
    <col min="27" max="27" width="50.265625" customWidth="1"/>
    <col min="28" max="28" width="65.59765625" customWidth="1"/>
    <col min="29" max="29" width="58.86328125" customWidth="1"/>
    <col min="30" max="30" width="65" customWidth="1"/>
    <col min="31" max="31" width="61.59765625" customWidth="1"/>
    <col min="32" max="39" width="73.3984375" customWidth="1"/>
    <col min="40" max="40" width="50.59765625" customWidth="1"/>
    <col min="41" max="41" width="46.86328125" customWidth="1"/>
    <col min="42" max="42" width="73.3984375" customWidth="1"/>
    <col min="43" max="43" width="63.59765625" customWidth="1"/>
    <col min="44" max="44" width="65.86328125" customWidth="1"/>
    <col min="45" max="45" width="64.86328125" customWidth="1"/>
    <col min="46" max="47" width="73.3984375" customWidth="1"/>
    <col min="48" max="48" width="68.59765625" customWidth="1"/>
    <col min="49" max="49" width="71.73046875" customWidth="1"/>
    <col min="50" max="50" width="73.3984375" customWidth="1"/>
    <col min="51" max="51" width="65.1328125" customWidth="1"/>
    <col min="52" max="53" width="73.3984375" customWidth="1"/>
    <col min="54" max="54" width="58.59765625" customWidth="1"/>
    <col min="55" max="55" width="58.86328125" customWidth="1"/>
    <col min="56" max="56" width="59.265625" customWidth="1"/>
    <col min="57" max="57" width="58.73046875" customWidth="1"/>
    <col min="58" max="58" width="65.3984375" customWidth="1"/>
    <col min="59" max="59" width="59.3984375" customWidth="1"/>
    <col min="60" max="60" width="64.59765625" customWidth="1"/>
    <col min="61" max="62" width="73.3984375" customWidth="1"/>
    <col min="63" max="63" width="69.73046875" customWidth="1"/>
    <col min="64" max="64" width="58.59765625" customWidth="1"/>
    <col min="65" max="65" width="53.59765625" customWidth="1"/>
    <col min="66" max="66" width="53.86328125" customWidth="1"/>
    <col min="67" max="67" width="73.3984375" customWidth="1"/>
    <col min="68" max="68" width="54.59765625" customWidth="1"/>
    <col min="69" max="69" width="72.1328125" customWidth="1"/>
    <col min="70" max="70" width="73.3984375" customWidth="1"/>
    <col min="71" max="71" width="58.3984375" customWidth="1"/>
    <col min="72" max="72" width="54.3984375" customWidth="1"/>
    <col min="73" max="73" width="73.3984375" customWidth="1"/>
    <col min="74" max="74" width="55.86328125" customWidth="1"/>
    <col min="75" max="75" width="56.1328125" customWidth="1"/>
    <col min="76" max="76" width="54.3984375" customWidth="1"/>
    <col min="77" max="77" width="73.3984375" customWidth="1"/>
    <col min="78" max="78" width="72.1328125" customWidth="1"/>
    <col min="79" max="79" width="55.73046875" customWidth="1"/>
    <col min="80" max="80" width="66.265625" customWidth="1"/>
    <col min="81" max="82" width="73.3984375" customWidth="1"/>
    <col min="83" max="83" width="72.59765625" customWidth="1"/>
    <col min="84" max="84" width="65.1328125" customWidth="1"/>
    <col min="85" max="85" width="62.59765625" customWidth="1"/>
    <col min="86" max="86" width="64.59765625" customWidth="1"/>
    <col min="87" max="87" width="62.1328125" customWidth="1"/>
    <col min="88" max="88" width="73.3984375" customWidth="1"/>
    <col min="89" max="89" width="67.3984375" customWidth="1"/>
    <col min="90" max="90" width="67.265625" customWidth="1"/>
    <col min="91" max="91" width="46.265625" customWidth="1"/>
    <col min="92" max="92" width="38.86328125" customWidth="1"/>
    <col min="93" max="93" width="26.265625" customWidth="1"/>
  </cols>
  <sheetData>
    <row r="1" spans="1:93" ht="42.75" x14ac:dyDescent="0.45">
      <c r="A1" s="1" t="s">
        <v>114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115</v>
      </c>
      <c r="S1" s="1" t="s">
        <v>16</v>
      </c>
      <c r="T1" s="1" t="s">
        <v>17</v>
      </c>
      <c r="U1" s="1" t="s">
        <v>119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116</v>
      </c>
      <c r="AK1" s="1" t="s">
        <v>117</v>
      </c>
      <c r="AL1" s="1" t="s">
        <v>32</v>
      </c>
      <c r="AM1" s="1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43</v>
      </c>
      <c r="AX1" s="1" t="s">
        <v>44</v>
      </c>
      <c r="AY1" s="1" t="s">
        <v>45</v>
      </c>
      <c r="AZ1" s="1" t="s">
        <v>46</v>
      </c>
      <c r="BA1" s="1" t="s">
        <v>47</v>
      </c>
      <c r="BB1" s="1" t="s">
        <v>48</v>
      </c>
      <c r="BC1" s="1" t="s">
        <v>49</v>
      </c>
      <c r="BD1" s="1" t="s">
        <v>50</v>
      </c>
      <c r="BE1" s="1" t="s">
        <v>51</v>
      </c>
      <c r="BF1" s="1" t="s">
        <v>52</v>
      </c>
      <c r="BG1" s="1" t="s">
        <v>53</v>
      </c>
      <c r="BH1" s="1" t="s">
        <v>54</v>
      </c>
      <c r="BI1" s="1" t="s">
        <v>55</v>
      </c>
      <c r="BJ1" s="1" t="s">
        <v>56</v>
      </c>
      <c r="BK1" s="1" t="s">
        <v>57</v>
      </c>
      <c r="BL1" s="1" t="s">
        <v>58</v>
      </c>
      <c r="BM1" s="1" t="s">
        <v>59</v>
      </c>
      <c r="BN1" s="1" t="s">
        <v>60</v>
      </c>
      <c r="BO1" s="1" t="s">
        <v>61</v>
      </c>
      <c r="BP1" s="1" t="s">
        <v>62</v>
      </c>
      <c r="BQ1" s="1" t="s">
        <v>63</v>
      </c>
      <c r="BR1" s="1" t="s">
        <v>64</v>
      </c>
      <c r="BS1" s="1" t="s">
        <v>65</v>
      </c>
      <c r="BT1" s="1" t="s">
        <v>66</v>
      </c>
      <c r="BU1" s="1" t="s">
        <v>67</v>
      </c>
      <c r="BV1" s="1" t="s">
        <v>68</v>
      </c>
      <c r="BW1" s="1" t="s">
        <v>69</v>
      </c>
      <c r="BX1" s="1" t="s">
        <v>70</v>
      </c>
      <c r="BY1" s="1" t="s">
        <v>71</v>
      </c>
      <c r="BZ1" s="1" t="s">
        <v>72</v>
      </c>
      <c r="CA1" s="1" t="s">
        <v>73</v>
      </c>
      <c r="CB1" s="1" t="s">
        <v>74</v>
      </c>
      <c r="CC1" s="1" t="s">
        <v>75</v>
      </c>
      <c r="CD1" s="1" t="s">
        <v>76</v>
      </c>
      <c r="CE1" s="1" t="s">
        <v>77</v>
      </c>
      <c r="CF1" s="1" t="s">
        <v>78</v>
      </c>
      <c r="CG1" s="1" t="s">
        <v>79</v>
      </c>
      <c r="CH1" s="1" t="s">
        <v>80</v>
      </c>
      <c r="CI1" s="1" t="s">
        <v>81</v>
      </c>
      <c r="CJ1" s="1" t="s">
        <v>82</v>
      </c>
      <c r="CK1" s="1" t="s">
        <v>83</v>
      </c>
      <c r="CL1" s="1" t="s">
        <v>84</v>
      </c>
      <c r="CM1" s="1" t="s">
        <v>85</v>
      </c>
      <c r="CN1" s="1" t="s">
        <v>86</v>
      </c>
      <c r="CO1" s="1" t="s">
        <v>87</v>
      </c>
    </row>
    <row r="2" spans="1:93" x14ac:dyDescent="0.45">
      <c r="A2" s="2" t="s">
        <v>94</v>
      </c>
      <c r="B2" s="2" t="s">
        <v>95</v>
      </c>
      <c r="C2" s="2" t="s">
        <v>96</v>
      </c>
      <c r="D2" s="2"/>
      <c r="E2" s="2" t="s">
        <v>97</v>
      </c>
      <c r="F2" s="2" t="s">
        <v>98</v>
      </c>
      <c r="G2" s="2" t="s">
        <v>88</v>
      </c>
      <c r="H2" s="2">
        <v>2022</v>
      </c>
      <c r="I2" s="2" t="s">
        <v>91</v>
      </c>
      <c r="J2" s="2" t="s">
        <v>89</v>
      </c>
      <c r="K2" s="2" t="s">
        <v>90</v>
      </c>
      <c r="L2" s="2"/>
      <c r="M2" s="2" t="s">
        <v>90</v>
      </c>
      <c r="N2" s="2" t="s">
        <v>90</v>
      </c>
      <c r="O2" s="2" t="s">
        <v>90</v>
      </c>
      <c r="P2" s="2"/>
      <c r="Q2" s="2"/>
      <c r="R2" s="2"/>
      <c r="S2" s="5">
        <v>13673</v>
      </c>
      <c r="T2" s="3">
        <v>14413009</v>
      </c>
      <c r="U2" s="4">
        <f>Table1[[#This Row],[What is the actual or projected total development cost for this project?]]/71000</f>
        <v>203.00012676056338</v>
      </c>
      <c r="V2" s="2">
        <v>6</v>
      </c>
      <c r="W2" s="2">
        <v>60</v>
      </c>
      <c r="X2" s="2"/>
      <c r="Y2" s="2"/>
      <c r="Z2" s="2">
        <v>20</v>
      </c>
      <c r="AA2" s="2">
        <v>11</v>
      </c>
      <c r="AB2" s="2">
        <v>76</v>
      </c>
      <c r="AC2" s="2">
        <v>14</v>
      </c>
      <c r="AD2" s="2">
        <v>36</v>
      </c>
      <c r="AE2" s="2" t="s">
        <v>93</v>
      </c>
      <c r="AF2" s="2" t="s">
        <v>93</v>
      </c>
      <c r="AG2" s="2" t="s">
        <v>93</v>
      </c>
      <c r="AH2" s="2"/>
      <c r="AI2" s="2" t="s">
        <v>90</v>
      </c>
      <c r="AJ2" s="2" t="s">
        <v>90</v>
      </c>
      <c r="AK2" s="2"/>
      <c r="AL2" s="2"/>
      <c r="AM2" s="2" t="s">
        <v>90</v>
      </c>
      <c r="AN2" s="2"/>
      <c r="AO2" s="2"/>
      <c r="AP2" s="2" t="s">
        <v>90</v>
      </c>
      <c r="AQ2" s="2"/>
      <c r="AR2" s="2"/>
      <c r="AS2" s="2"/>
      <c r="AT2" s="2"/>
      <c r="AU2" s="2"/>
      <c r="AV2" s="2"/>
      <c r="AW2" s="2" t="s">
        <v>90</v>
      </c>
      <c r="AX2" s="2"/>
      <c r="AY2" s="2"/>
      <c r="AZ2" s="2"/>
      <c r="BA2" s="2" t="s">
        <v>90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90</v>
      </c>
      <c r="BL2" s="2"/>
      <c r="BM2" s="2"/>
      <c r="BN2" s="2"/>
      <c r="BO2" s="2" t="s">
        <v>90</v>
      </c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 t="s">
        <v>90</v>
      </c>
      <c r="CC2" s="2"/>
      <c r="CD2" s="2"/>
      <c r="CE2" s="2"/>
      <c r="CF2" s="2"/>
      <c r="CG2" s="2"/>
      <c r="CH2" s="2"/>
      <c r="CI2" s="2" t="s">
        <v>90</v>
      </c>
      <c r="CJ2" s="2" t="s">
        <v>90</v>
      </c>
      <c r="CK2" s="2" t="s">
        <v>90</v>
      </c>
      <c r="CL2" s="2"/>
      <c r="CM2" s="2" t="s">
        <v>99</v>
      </c>
      <c r="CN2" s="2" t="s">
        <v>100</v>
      </c>
      <c r="CO2" s="2" t="s">
        <v>91</v>
      </c>
    </row>
    <row r="3" spans="1:93" ht="28.5" x14ac:dyDescent="0.45">
      <c r="A3" s="2" t="s">
        <v>101</v>
      </c>
      <c r="B3" s="2" t="s">
        <v>102</v>
      </c>
      <c r="C3" s="2" t="s">
        <v>103</v>
      </c>
      <c r="D3" s="2"/>
      <c r="E3" s="2" t="s">
        <v>104</v>
      </c>
      <c r="F3" s="2" t="s">
        <v>105</v>
      </c>
      <c r="G3" s="2" t="s">
        <v>88</v>
      </c>
      <c r="H3" s="2">
        <v>2022</v>
      </c>
      <c r="I3" s="2" t="s">
        <v>91</v>
      </c>
      <c r="J3" s="2" t="s">
        <v>89</v>
      </c>
      <c r="K3" s="2"/>
      <c r="L3" s="2"/>
      <c r="M3" s="2"/>
      <c r="N3" s="2"/>
      <c r="O3" s="2"/>
      <c r="P3" s="2" t="s">
        <v>90</v>
      </c>
      <c r="Q3" s="2"/>
      <c r="R3" s="2" t="s">
        <v>106</v>
      </c>
      <c r="S3" s="5">
        <v>53945</v>
      </c>
      <c r="T3" s="3">
        <v>10983300</v>
      </c>
      <c r="U3" s="4">
        <f>Table1[[#This Row],[What is the actual or projected total development cost for this project?]]/71000</f>
        <v>154.69436619718309</v>
      </c>
      <c r="V3" s="2">
        <v>0</v>
      </c>
      <c r="W3" s="2">
        <v>0</v>
      </c>
      <c r="X3" s="2"/>
      <c r="Y3" s="2"/>
      <c r="Z3" s="2" t="s">
        <v>92</v>
      </c>
      <c r="AA3" s="2" t="s">
        <v>92</v>
      </c>
      <c r="AB3" s="2" t="s">
        <v>92</v>
      </c>
      <c r="AC3" s="2" t="s">
        <v>92</v>
      </c>
      <c r="AD3" s="2" t="s">
        <v>92</v>
      </c>
      <c r="AE3" s="2" t="s">
        <v>93</v>
      </c>
      <c r="AF3" s="2" t="s">
        <v>93</v>
      </c>
      <c r="AG3" s="2" t="s">
        <v>93</v>
      </c>
      <c r="AH3" s="2"/>
      <c r="AI3" s="2" t="s">
        <v>90</v>
      </c>
      <c r="AJ3" s="2" t="s">
        <v>90</v>
      </c>
      <c r="AK3" s="2"/>
      <c r="AL3" s="2"/>
      <c r="AM3" s="2" t="s">
        <v>90</v>
      </c>
      <c r="AN3" s="2"/>
      <c r="AO3" s="2" t="s">
        <v>107</v>
      </c>
      <c r="AP3" s="2" t="s">
        <v>90</v>
      </c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 t="s">
        <v>90</v>
      </c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 t="s">
        <v>108</v>
      </c>
      <c r="BO3" s="2"/>
      <c r="BP3" s="2"/>
      <c r="BQ3" s="2"/>
      <c r="BR3" s="2"/>
      <c r="BS3" s="2"/>
      <c r="BT3" s="2"/>
      <c r="BU3" s="2"/>
      <c r="BV3" s="2" t="s">
        <v>90</v>
      </c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 t="s">
        <v>90</v>
      </c>
      <c r="CL3" s="2"/>
      <c r="CM3" s="2"/>
      <c r="CN3" s="2" t="s">
        <v>109</v>
      </c>
      <c r="CO3" s="2" t="s">
        <v>91</v>
      </c>
    </row>
    <row r="4" spans="1:93" ht="28.5" x14ac:dyDescent="0.45">
      <c r="A4" s="2" t="s">
        <v>101</v>
      </c>
      <c r="B4" s="2" t="s">
        <v>110</v>
      </c>
      <c r="C4" s="2" t="s">
        <v>111</v>
      </c>
      <c r="D4" s="2"/>
      <c r="E4" s="2" t="s">
        <v>104</v>
      </c>
      <c r="F4" s="2" t="s">
        <v>105</v>
      </c>
      <c r="G4" s="2" t="s">
        <v>88</v>
      </c>
      <c r="H4" s="2">
        <v>2022</v>
      </c>
      <c r="I4" s="2" t="s">
        <v>91</v>
      </c>
      <c r="J4" s="2" t="s">
        <v>89</v>
      </c>
      <c r="K4" s="2"/>
      <c r="L4" s="2"/>
      <c r="M4" s="2"/>
      <c r="N4" s="2"/>
      <c r="O4" s="2"/>
      <c r="P4" s="2" t="s">
        <v>90</v>
      </c>
      <c r="Q4" s="2"/>
      <c r="R4" s="2" t="s">
        <v>106</v>
      </c>
      <c r="S4" s="5">
        <v>53593</v>
      </c>
      <c r="T4" s="3">
        <v>395000</v>
      </c>
      <c r="U4" s="4">
        <f>Table1[[#This Row],[What is the actual or projected total development cost for this project?]]/71000</f>
        <v>5.563380281690141</v>
      </c>
      <c r="V4" s="2">
        <v>0</v>
      </c>
      <c r="W4" s="2">
        <v>0</v>
      </c>
      <c r="X4" s="2"/>
      <c r="Y4" s="2"/>
      <c r="Z4" s="2" t="s">
        <v>92</v>
      </c>
      <c r="AA4" s="2" t="s">
        <v>92</v>
      </c>
      <c r="AB4" s="2" t="s">
        <v>92</v>
      </c>
      <c r="AC4" s="2" t="s">
        <v>92</v>
      </c>
      <c r="AD4" s="2" t="s">
        <v>92</v>
      </c>
      <c r="AE4" s="2" t="s">
        <v>93</v>
      </c>
      <c r="AF4" s="2" t="s">
        <v>93</v>
      </c>
      <c r="AG4" s="2" t="s">
        <v>93</v>
      </c>
      <c r="AH4" s="2"/>
      <c r="AI4" s="2" t="s">
        <v>90</v>
      </c>
      <c r="AJ4" s="2"/>
      <c r="AK4" s="2"/>
      <c r="AL4" s="2"/>
      <c r="AM4" s="2"/>
      <c r="AN4" s="2"/>
      <c r="AO4" s="2" t="s">
        <v>112</v>
      </c>
      <c r="AP4" s="2" t="s">
        <v>90</v>
      </c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 t="s">
        <v>90</v>
      </c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 t="s">
        <v>113</v>
      </c>
      <c r="BO4" s="2"/>
      <c r="BP4" s="2"/>
      <c r="BQ4" s="2"/>
      <c r="BR4" s="2"/>
      <c r="BS4" s="2"/>
      <c r="BT4" s="2"/>
      <c r="BU4" s="2"/>
      <c r="BV4" s="2" t="s">
        <v>90</v>
      </c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 t="s">
        <v>90</v>
      </c>
      <c r="CM4" s="2"/>
      <c r="CN4" s="2"/>
      <c r="CO4" s="2" t="s">
        <v>91</v>
      </c>
    </row>
    <row r="5" spans="1:93" x14ac:dyDescent="0.45">
      <c r="A5" s="2" t="s">
        <v>118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">
        <f>SUBTOTAL(109,Table1[What is the commercial square footage for this project?])</f>
        <v>121211</v>
      </c>
      <c r="T5" s="3">
        <f>SUBTOTAL(109,Table1[What is the actual or projected total development cost for this project?])</f>
        <v>25791309</v>
      </c>
      <c r="U5" s="5">
        <f>SUM(Table1[Construction Jobs])</f>
        <v>363.25787323943655</v>
      </c>
      <c r="V5" s="2">
        <f>SUM(Table1[How many commercial tenants are served by facility?])</f>
        <v>6</v>
      </c>
      <c r="W5" s="2">
        <f>SUM(Table1[How many jobs created/maintained by tenants of this facility?])</f>
        <v>60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</row>
    <row r="6" spans="1:93" x14ac:dyDescent="0.45">
      <c r="T6" s="6">
        <f>SUM(Table1[What is the actual or projected total development cost for this project?])</f>
        <v>25791309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DDAFF3DA-9693-485E-96AF-405C12D14A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40FC8-D24E-4423-A33C-B2174DD35DA1}"/>
</file>

<file path=customXml/itemProps3.xml><?xml version="1.0" encoding="utf-8"?>
<ds:datastoreItem xmlns:ds="http://schemas.openxmlformats.org/officeDocument/2006/customXml" ds:itemID="{19F7AB04-9266-43DC-B813-84E367FEF71C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2023-05-03T15:38:04Z</dcterms:created>
  <dcterms:modified xsi:type="dcterms:W3CDTF">2023-05-06T14:51:07Z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