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Summary Tables on Website/"/>
    </mc:Choice>
  </mc:AlternateContent>
  <xr:revisionPtr revIDLastSave="1" documentId="8_{3FD5FEE0-474E-4019-AE93-351A7ACCA3F3}" xr6:coauthVersionLast="47" xr6:coauthVersionMax="47" xr10:uidLastSave="{8F73C2B9-80EF-4585-805A-C302ACF1BE57}"/>
  <bookViews>
    <workbookView xWindow="40920" yWindow="-120" windowWidth="29040" windowHeight="15840" xr2:uid="{1AAC4D3B-D254-524B-B564-536E10197CE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24" i="1"/>
  <c r="N9" i="1"/>
  <c r="N7" i="1"/>
  <c r="N10" i="1"/>
  <c r="N6" i="1"/>
  <c r="D63" i="1"/>
  <c r="E63" i="1"/>
  <c r="G63" i="1"/>
  <c r="H63" i="1"/>
  <c r="J63" i="1"/>
  <c r="K63" i="1"/>
  <c r="L63" i="1"/>
  <c r="M63" i="1"/>
  <c r="C63" i="1"/>
  <c r="B63" i="1"/>
  <c r="N5" i="1"/>
  <c r="N11" i="1"/>
  <c r="N12" i="1"/>
  <c r="N13" i="1"/>
  <c r="N16" i="1"/>
  <c r="N17" i="1"/>
  <c r="N18" i="1"/>
  <c r="N19" i="1"/>
  <c r="N20" i="1"/>
  <c r="N21" i="1"/>
  <c r="N22" i="1"/>
  <c r="N26" i="1"/>
  <c r="N27" i="1"/>
  <c r="N28" i="1"/>
  <c r="N29" i="1"/>
  <c r="N30" i="1"/>
  <c r="N31" i="1"/>
  <c r="N33" i="1"/>
  <c r="N34" i="1"/>
  <c r="N35" i="1"/>
  <c r="N36" i="1"/>
  <c r="N38" i="1"/>
  <c r="N41" i="1"/>
  <c r="N42" i="1"/>
  <c r="N43" i="1"/>
  <c r="N45" i="1"/>
  <c r="N46" i="1"/>
  <c r="N47" i="1"/>
  <c r="N48" i="1"/>
  <c r="N49" i="1"/>
  <c r="N52" i="1"/>
  <c r="N53" i="1"/>
  <c r="N54" i="1"/>
  <c r="N56" i="1"/>
  <c r="N57" i="1"/>
  <c r="N58" i="1"/>
  <c r="N60" i="1"/>
  <c r="N62" i="1"/>
  <c r="N4" i="1"/>
  <c r="N61" i="1"/>
  <c r="N59" i="1"/>
  <c r="N55" i="1"/>
  <c r="N51" i="1"/>
  <c r="N50" i="1"/>
  <c r="N44" i="1"/>
  <c r="N40" i="1"/>
  <c r="N39" i="1"/>
  <c r="N37" i="1"/>
  <c r="N32" i="1"/>
  <c r="N25" i="1"/>
  <c r="N23" i="1"/>
  <c r="N15" i="1"/>
  <c r="I63" i="1" l="1"/>
  <c r="F63" i="1"/>
  <c r="N14" i="1"/>
  <c r="N63" i="1"/>
</calcChain>
</file>

<file path=xl/sharedStrings.xml><?xml version="1.0" encoding="utf-8"?>
<sst xmlns="http://schemas.openxmlformats.org/spreadsheetml/2006/main" count="76" uniqueCount="76">
  <si>
    <t>Member</t>
  </si>
  <si>
    <t>$ Invested in Housing Projects</t>
  </si>
  <si>
    <t>$ Invested in Mixed-Use Projects</t>
  </si>
  <si>
    <t>$ Invested in Commercial Projects</t>
  </si>
  <si>
    <t xml:space="preserve"> $ Invested in Open Space Projects </t>
  </si>
  <si>
    <t xml:space="preserve"> $ Invested in Home Improvement &amp; Lead Paint Assistance </t>
  </si>
  <si>
    <t xml:space="preserve"> $ Invested in Financing for Local Small Businesses </t>
  </si>
  <si>
    <t>CDC Organizational Operating Budgets</t>
  </si>
  <si>
    <t xml:space="preserve"> CDC Rental Operating Budgets </t>
  </si>
  <si>
    <t>$ Invested for Energy Efficiency in Resident-Owned Homes</t>
  </si>
  <si>
    <t xml:space="preserve"> Cash Assistance for Homebuyers or Homeowners </t>
  </si>
  <si>
    <t>Cash Assistance for Renters</t>
  </si>
  <si>
    <t xml:space="preserve"> $ for Earned Income Tax Credits and IDAs </t>
  </si>
  <si>
    <t>Total Community Investment</t>
  </si>
  <si>
    <t>ACT Lawrence</t>
  </si>
  <si>
    <t xml:space="preserve">African Community Economic Development of New England (ACEDONE) </t>
  </si>
  <si>
    <t>Allston Brighton CDC</t>
  </si>
  <si>
    <t>Asian CDC</t>
  </si>
  <si>
    <t>Boston Neighborhood CLT</t>
  </si>
  <si>
    <t>Brookline CDC</t>
  </si>
  <si>
    <t>CDC of South Berkshire</t>
  </si>
  <si>
    <t>CEDC-SM</t>
  </si>
  <si>
    <t>Chinatown Community Land Trust</t>
  </si>
  <si>
    <t>Codman Square NDC</t>
  </si>
  <si>
    <t xml:space="preserve">Community Development Partnership </t>
  </si>
  <si>
    <t xml:space="preserve">Community Teamwork, Inc. </t>
  </si>
  <si>
    <t>Dorchester Bay EDC</t>
  </si>
  <si>
    <t>Downtown Taunton Foundation</t>
  </si>
  <si>
    <t>Dudley Neighbors Inc.</t>
  </si>
  <si>
    <t>Fenway CDC</t>
  </si>
  <si>
    <t>Franklin County CDC</t>
  </si>
  <si>
    <t>Groundwork Lawrence</t>
  </si>
  <si>
    <t>Hilltown CDC</t>
  </si>
  <si>
    <t>Home City Development</t>
  </si>
  <si>
    <t>Homeowners Rehabilitation, Inc.</t>
  </si>
  <si>
    <t>Housing Assistance Corporation</t>
  </si>
  <si>
    <t>Housing Corporation of Arlington</t>
  </si>
  <si>
    <t>Housing Nantucket</t>
  </si>
  <si>
    <t>Inquilinos Boricuas en Accion</t>
  </si>
  <si>
    <t>Island Housing Trust</t>
  </si>
  <si>
    <t>Jamaica Plain NDC</t>
  </si>
  <si>
    <t>Just A Start</t>
  </si>
  <si>
    <t>Lawrence CommunityWorks Inc.</t>
  </si>
  <si>
    <t>Madison Park CDC</t>
  </si>
  <si>
    <t>Main South CDC</t>
  </si>
  <si>
    <t>Metro West Collaborative Development</t>
  </si>
  <si>
    <t>Mill Cities Community Investments</t>
  </si>
  <si>
    <t>Mission Hill NHS</t>
  </si>
  <si>
    <t>Neighborhood of Affordable Housing (NOAH)</t>
  </si>
  <si>
    <t>NeighborWorks Housing Solutions</t>
  </si>
  <si>
    <t>NewVue Communities</t>
  </si>
  <si>
    <t>North Shore CDC</t>
  </si>
  <si>
    <t>Nuestra Comunidad</t>
  </si>
  <si>
    <t>OneHolyoke CDC</t>
  </si>
  <si>
    <t>Pittsfield Economic Revitalization Corporation</t>
  </si>
  <si>
    <t>Quaboag Valley CDC</t>
  </si>
  <si>
    <t>Revitalize CDC</t>
  </si>
  <si>
    <t>Somerville Community Corporation</t>
  </si>
  <si>
    <t>South Boston NDC</t>
  </si>
  <si>
    <t>South Middlesex Opportunity Council, Inc.</t>
  </si>
  <si>
    <t>Southeast Asian Coalition of Central Massachusetts, Inc. (SEACMA)</t>
  </si>
  <si>
    <t>Southwest Boston CDC</t>
  </si>
  <si>
    <t>The Latino Support Network Inc</t>
  </si>
  <si>
    <t>The Neighborhood Developers</t>
  </si>
  <si>
    <t>Urban Edge Housing Corporation</t>
  </si>
  <si>
    <t>Valley CDC</t>
  </si>
  <si>
    <t>Waltham Alliance to Create Housing (WATCH CDC)</t>
  </si>
  <si>
    <t>Waterfront Historic Area League (WHALE)</t>
  </si>
  <si>
    <t>Way Finders</t>
  </si>
  <si>
    <t>Wellspring Cooperative</t>
  </si>
  <si>
    <t>Worcester Comm. Housing Resources, Inc.</t>
  </si>
  <si>
    <t>Worcester Common Ground</t>
  </si>
  <si>
    <t>TOTALS</t>
  </si>
  <si>
    <t>2023 GOALs Survey: Investment Summary</t>
  </si>
  <si>
    <t>Activities in Calendar Year 2022</t>
  </si>
  <si>
    <t>Harborlight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</si>
</sst>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1" applyNumberFormat="1" applyFont="1" applyAlignment="1"/>
    <xf numFmtId="164" fontId="2" fillId="0" borderId="0" xfId="0" applyNumberFormat="1" applyFont="1" applyAlignment="1">
      <alignment wrapText="1"/>
    </xf>
    <xf numFmtId="164" fontId="2" fillId="0" borderId="0" xfId="0" applyNumberFormat="1" applyFont="1"/>
  </cellXfs>
  <cellStyles count="2">
    <cellStyle name="Currency" xfId="1" builtinId="4"/>
    <cellStyle name="Normal" xfId="0" builtinId="0"/>
  </cellStyles>
  <dxfs count="15"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font>
        <sz val="11"/>
      </font>
      <numFmt numFmtId="164" formatCode="&quot;$&quot;#,##0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z val="11"/>
      </font>
      <numFmt numFmtId="164" formatCode="&quot;$&quot;#,##0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6002E9-D89C-46EE-8F72-CB0CF2EB97A5}" name="Table1" displayName="Table1" ref="A3:N62" totalsRowShown="0" headerRowDxfId="14">
  <autoFilter ref="A3:N62" xr:uid="{E46002E9-D89C-46EE-8F72-CB0CF2EB97A5}"/>
  <tableColumns count="14">
    <tableColumn id="1" xr3:uid="{9AB05B30-1B79-4B3D-B038-89B423BACAC1}" name="Member" dataDxfId="13"/>
    <tableColumn id="2" xr3:uid="{9C80F6AE-006A-4188-AD36-2E2CEE3D7355}" name="$ Invested in Housing Projects" dataDxfId="12"/>
    <tableColumn id="3" xr3:uid="{36B02266-1BC8-4A92-8145-749CC91EF908}" name="$ Invested in Mixed-Use Projects" dataDxfId="11"/>
    <tableColumn id="4" xr3:uid="{566215F4-A98C-48B3-9C21-77789BFE5159}" name="$ Invested in Commercial Projects" dataDxfId="10"/>
    <tableColumn id="5" xr3:uid="{8469DDD9-521C-4814-94AF-E0DEF6D60FEC}" name=" $ Invested in Open Space Projects " dataDxfId="9"/>
    <tableColumn id="6" xr3:uid="{FBD64148-8B79-468D-8BF0-982C2307DFFB}" name=" $ Invested in Home Improvement &amp; Lead Paint Assistance " dataDxfId="8"/>
    <tableColumn id="7" xr3:uid="{D1DEDCA6-5CAF-43AF-8B8B-ED7273AA9766}" name=" $ Invested in Financing for Local Small Businesses " dataDxfId="7"/>
    <tableColumn id="8" xr3:uid="{F45D3184-E122-471B-BB1B-DA09BEB78DCE}" name="CDC Organizational Operating Budgets" dataDxfId="6" dataCellStyle="Currency"/>
    <tableColumn id="9" xr3:uid="{DBA9204B-1018-4BC0-BEE6-63D803BD7DB4}" name=" CDC Rental Operating Budgets " dataDxfId="5"/>
    <tableColumn id="10" xr3:uid="{B918FFB6-FFC5-45B1-85A6-5D474BE70312}" name="$ Invested for Energy Efficiency in Resident-Owned Homes" dataDxfId="4" dataCellStyle="Currency"/>
    <tableColumn id="11" xr3:uid="{A307A2D7-D6A1-494E-AB2C-8DBF8D683041}" name=" Cash Assistance for Homebuyers or Homeowners " dataDxfId="3"/>
    <tableColumn id="12" xr3:uid="{ECAB147E-A2B5-4DDA-8C9D-1A3E00B8C41C}" name="Cash Assistance for Renters" dataDxfId="2"/>
    <tableColumn id="13" xr3:uid="{200D14CF-B9A6-4002-AE84-EA42DF22C7AA}" name=" $ for Earned Income Tax Credits and IDAs " dataDxfId="1"/>
    <tableColumn id="14" xr3:uid="{97BF44D9-8316-4EE6-B9DC-05AFDA6162F5}" name="Total Community Investment" dataDxfId="0">
      <calculatedColumnFormula>SUM(B4:M4)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404D-D028-604F-A7E3-F158AE51FBA4}">
  <dimension ref="A1:N66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15" sqref="B15"/>
    </sheetView>
  </sheetViews>
  <sheetFormatPr defaultColWidth="11" defaultRowHeight="15.75" x14ac:dyDescent="0.5"/>
  <cols>
    <col min="1" max="1" width="48.25" style="3" customWidth="1"/>
    <col min="2" max="14" width="16.5" style="3" bestFit="1" customWidth="1"/>
  </cols>
  <sheetData>
    <row r="1" spans="1:14" x14ac:dyDescent="0.5">
      <c r="A1" s="6" t="s">
        <v>73</v>
      </c>
    </row>
    <row r="2" spans="1:14" x14ac:dyDescent="0.5">
      <c r="A2" s="3" t="s">
        <v>74</v>
      </c>
    </row>
    <row r="3" spans="1:14" s="1" customFormat="1" ht="78.75" x14ac:dyDescent="0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x14ac:dyDescent="0.5">
      <c r="A4" s="2" t="s">
        <v>14</v>
      </c>
      <c r="B4" s="2"/>
      <c r="C4" s="2"/>
      <c r="D4" s="2"/>
      <c r="E4" s="2"/>
      <c r="F4" s="2"/>
      <c r="G4" s="2"/>
      <c r="H4" s="2">
        <v>461459</v>
      </c>
      <c r="I4" s="2">
        <v>0</v>
      </c>
      <c r="J4" s="2"/>
      <c r="K4" s="2"/>
      <c r="L4" s="2">
        <v>75000</v>
      </c>
      <c r="M4" s="2"/>
      <c r="N4" s="2">
        <f>SUM(B4:M4)</f>
        <v>536459</v>
      </c>
    </row>
    <row r="5" spans="1:14" ht="31.5" x14ac:dyDescent="0.5">
      <c r="A5" s="2" t="s">
        <v>15</v>
      </c>
      <c r="B5" s="2"/>
      <c r="C5" s="2"/>
      <c r="D5" s="2"/>
      <c r="E5" s="2"/>
      <c r="F5" s="2"/>
      <c r="G5" s="2">
        <v>270000</v>
      </c>
      <c r="H5" s="2">
        <v>1102000</v>
      </c>
      <c r="I5" s="2">
        <v>0</v>
      </c>
      <c r="J5" s="2"/>
      <c r="K5" s="2"/>
      <c r="L5" s="2">
        <v>17000</v>
      </c>
      <c r="M5" s="2"/>
      <c r="N5" s="2">
        <f t="shared" ref="N5:N62" si="0">SUM(B5:M5)</f>
        <v>1389000</v>
      </c>
    </row>
    <row r="6" spans="1:14" x14ac:dyDescent="0.5">
      <c r="A6" s="2" t="s">
        <v>16</v>
      </c>
      <c r="B6" s="2"/>
      <c r="C6" s="2"/>
      <c r="D6" s="2"/>
      <c r="E6" s="2"/>
      <c r="F6" s="2"/>
      <c r="G6" s="2"/>
      <c r="H6" s="2">
        <v>2127067</v>
      </c>
      <c r="I6" s="2">
        <v>5332600</v>
      </c>
      <c r="J6" s="2"/>
      <c r="K6" s="2"/>
      <c r="L6" s="2"/>
      <c r="M6" s="2"/>
      <c r="N6" s="2">
        <f t="shared" si="0"/>
        <v>7459667</v>
      </c>
    </row>
    <row r="7" spans="1:14" x14ac:dyDescent="0.5">
      <c r="A7" s="2" t="s">
        <v>17</v>
      </c>
      <c r="B7" s="2"/>
      <c r="C7" s="2"/>
      <c r="D7" s="2"/>
      <c r="E7" s="2"/>
      <c r="F7" s="2"/>
      <c r="G7" s="2"/>
      <c r="H7" s="2">
        <v>1690666</v>
      </c>
      <c r="I7" s="2">
        <v>3384150</v>
      </c>
      <c r="J7" s="2"/>
      <c r="K7" s="2"/>
      <c r="L7" s="2">
        <v>572201</v>
      </c>
      <c r="M7" s="2">
        <v>85100</v>
      </c>
      <c r="N7" s="2">
        <f t="shared" si="0"/>
        <v>5732117</v>
      </c>
    </row>
    <row r="8" spans="1:14" x14ac:dyDescent="0.5">
      <c r="A8" s="2" t="s">
        <v>18</v>
      </c>
      <c r="B8" s="2">
        <v>2500000</v>
      </c>
      <c r="C8" s="2"/>
      <c r="D8" s="2"/>
      <c r="E8" s="2"/>
      <c r="F8" s="2"/>
      <c r="G8" s="2"/>
      <c r="H8" s="2">
        <v>285045</v>
      </c>
      <c r="I8" s="2">
        <v>153825</v>
      </c>
      <c r="J8" s="2"/>
      <c r="K8" s="2"/>
      <c r="L8" s="2"/>
      <c r="M8" s="2"/>
      <c r="N8" s="2">
        <f>SUM(B8:M8)</f>
        <v>2938870</v>
      </c>
    </row>
    <row r="9" spans="1:14" x14ac:dyDescent="0.5">
      <c r="A9" s="2" t="s">
        <v>19</v>
      </c>
      <c r="B9" s="2"/>
      <c r="C9" s="2"/>
      <c r="D9" s="2"/>
      <c r="E9" s="2"/>
      <c r="F9" s="2"/>
      <c r="G9" s="2"/>
      <c r="H9" s="2">
        <v>204817</v>
      </c>
      <c r="I9" s="2">
        <v>225610</v>
      </c>
      <c r="J9" s="2"/>
      <c r="K9" s="2"/>
      <c r="L9" s="2">
        <v>6000</v>
      </c>
      <c r="M9" s="2"/>
      <c r="N9" s="2">
        <f t="shared" si="0"/>
        <v>436427</v>
      </c>
    </row>
    <row r="10" spans="1:14" x14ac:dyDescent="0.5">
      <c r="A10" s="2" t="s">
        <v>20</v>
      </c>
      <c r="B10" s="4"/>
      <c r="C10" s="4"/>
      <c r="D10" s="4"/>
      <c r="E10" s="4"/>
      <c r="F10" s="4"/>
      <c r="G10" s="4">
        <v>659000</v>
      </c>
      <c r="H10" s="4">
        <v>676807</v>
      </c>
      <c r="I10" s="4">
        <v>605045</v>
      </c>
      <c r="J10" s="4"/>
      <c r="K10" s="4"/>
      <c r="L10" s="4"/>
      <c r="M10" s="4"/>
      <c r="N10" s="4">
        <f t="shared" si="0"/>
        <v>1940852</v>
      </c>
    </row>
    <row r="11" spans="1:14" x14ac:dyDescent="0.5">
      <c r="A11" s="2" t="s">
        <v>21</v>
      </c>
      <c r="B11" s="2"/>
      <c r="C11" s="2"/>
      <c r="D11" s="2"/>
      <c r="E11" s="2"/>
      <c r="F11" s="2"/>
      <c r="G11" s="2">
        <v>600000</v>
      </c>
      <c r="H11" s="2">
        <v>803326</v>
      </c>
      <c r="I11" s="2">
        <v>0</v>
      </c>
      <c r="J11" s="2"/>
      <c r="K11" s="2"/>
      <c r="L11" s="2">
        <v>60000</v>
      </c>
      <c r="M11" s="2">
        <v>920000</v>
      </c>
      <c r="N11" s="2">
        <f t="shared" si="0"/>
        <v>2383326</v>
      </c>
    </row>
    <row r="12" spans="1:14" x14ac:dyDescent="0.5">
      <c r="A12" s="2" t="s">
        <v>22</v>
      </c>
      <c r="B12" s="4"/>
      <c r="C12" s="4"/>
      <c r="D12" s="4"/>
      <c r="E12" s="4"/>
      <c r="F12" s="4"/>
      <c r="G12" s="4"/>
      <c r="H12" s="4">
        <v>467608</v>
      </c>
      <c r="I12" s="4">
        <v>0</v>
      </c>
      <c r="J12" s="4"/>
      <c r="K12" s="4"/>
      <c r="L12" s="4"/>
      <c r="M12" s="4"/>
      <c r="N12" s="4">
        <f t="shared" si="0"/>
        <v>467608</v>
      </c>
    </row>
    <row r="13" spans="1:14" x14ac:dyDescent="0.5">
      <c r="A13" s="2" t="s">
        <v>23</v>
      </c>
      <c r="B13" s="4"/>
      <c r="C13" s="4"/>
      <c r="D13" s="4"/>
      <c r="E13" s="4"/>
      <c r="F13" s="4"/>
      <c r="G13" s="4">
        <v>40000</v>
      </c>
      <c r="H13" s="4">
        <v>3172410</v>
      </c>
      <c r="I13" s="4">
        <v>10039645</v>
      </c>
      <c r="J13" s="4"/>
      <c r="K13" s="4">
        <v>22500</v>
      </c>
      <c r="L13" s="4">
        <v>421519</v>
      </c>
      <c r="M13" s="4"/>
      <c r="N13" s="4">
        <f t="shared" si="0"/>
        <v>13696074</v>
      </c>
    </row>
    <row r="14" spans="1:14" x14ac:dyDescent="0.5">
      <c r="A14" s="2" t="s">
        <v>24</v>
      </c>
      <c r="B14" s="2"/>
      <c r="C14" s="2"/>
      <c r="D14" s="2"/>
      <c r="E14" s="2"/>
      <c r="F14" s="2">
        <v>767819</v>
      </c>
      <c r="G14" s="2">
        <v>310800</v>
      </c>
      <c r="H14" s="2">
        <v>3763723</v>
      </c>
      <c r="I14" s="2">
        <v>1015245</v>
      </c>
      <c r="J14" s="2"/>
      <c r="K14" s="2"/>
      <c r="L14" s="2"/>
      <c r="M14" s="2"/>
      <c r="N14" s="2">
        <f t="shared" si="0"/>
        <v>5857587</v>
      </c>
    </row>
    <row r="15" spans="1:14" x14ac:dyDescent="0.5">
      <c r="A15" s="2" t="s">
        <v>25</v>
      </c>
      <c r="B15" s="4"/>
      <c r="C15" s="4"/>
      <c r="D15" s="4"/>
      <c r="E15" s="4"/>
      <c r="F15" s="4">
        <v>239659</v>
      </c>
      <c r="G15" s="4">
        <v>383500</v>
      </c>
      <c r="H15" s="4">
        <v>198151250</v>
      </c>
      <c r="I15" s="4">
        <v>1620290</v>
      </c>
      <c r="J15" s="4"/>
      <c r="K15" s="4"/>
      <c r="L15" s="4">
        <v>29291314</v>
      </c>
      <c r="M15" s="4">
        <v>194950</v>
      </c>
      <c r="N15" s="4">
        <f t="shared" si="0"/>
        <v>229880963</v>
      </c>
    </row>
    <row r="16" spans="1:14" x14ac:dyDescent="0.5">
      <c r="A16" s="2" t="s">
        <v>26</v>
      </c>
      <c r="B16" s="2"/>
      <c r="C16" s="2"/>
      <c r="D16" s="2">
        <v>14413009</v>
      </c>
      <c r="E16" s="2"/>
      <c r="F16" s="2"/>
      <c r="G16" s="2">
        <v>755000</v>
      </c>
      <c r="H16" s="2">
        <v>6591000</v>
      </c>
      <c r="I16" s="2">
        <v>11280500</v>
      </c>
      <c r="J16" s="2"/>
      <c r="K16" s="2"/>
      <c r="L16" s="2"/>
      <c r="M16" s="2">
        <v>35000</v>
      </c>
      <c r="N16" s="2">
        <f t="shared" si="0"/>
        <v>33074509</v>
      </c>
    </row>
    <row r="17" spans="1:14" x14ac:dyDescent="0.5">
      <c r="A17" s="2" t="s">
        <v>27</v>
      </c>
      <c r="B17" s="2"/>
      <c r="C17" s="2"/>
      <c r="D17" s="2"/>
      <c r="E17" s="2"/>
      <c r="F17" s="2"/>
      <c r="G17" s="2">
        <v>80000</v>
      </c>
      <c r="H17" s="2">
        <v>85836</v>
      </c>
      <c r="I17" s="2">
        <v>61530</v>
      </c>
      <c r="J17" s="2"/>
      <c r="K17" s="2"/>
      <c r="L17" s="2"/>
      <c r="M17" s="2"/>
      <c r="N17" s="2">
        <f t="shared" si="0"/>
        <v>227366</v>
      </c>
    </row>
    <row r="18" spans="1:14" x14ac:dyDescent="0.5">
      <c r="A18" s="2" t="s">
        <v>28</v>
      </c>
      <c r="B18" s="2"/>
      <c r="C18" s="2"/>
      <c r="D18" s="2"/>
      <c r="E18" s="2"/>
      <c r="F18" s="2"/>
      <c r="G18" s="2"/>
      <c r="H18" s="2">
        <v>947572</v>
      </c>
      <c r="I18" s="2">
        <v>1538250</v>
      </c>
      <c r="J18" s="2"/>
      <c r="K18" s="2">
        <v>20000</v>
      </c>
      <c r="L18" s="2">
        <v>20000</v>
      </c>
      <c r="M18" s="2"/>
      <c r="N18" s="2">
        <f t="shared" si="0"/>
        <v>2525822</v>
      </c>
    </row>
    <row r="19" spans="1:14" x14ac:dyDescent="0.5">
      <c r="A19" s="2" t="s">
        <v>29</v>
      </c>
      <c r="B19" s="2"/>
      <c r="C19" s="2"/>
      <c r="D19" s="2"/>
      <c r="E19" s="2"/>
      <c r="F19" s="2"/>
      <c r="G19" s="2"/>
      <c r="H19" s="2">
        <v>1340827</v>
      </c>
      <c r="I19" s="2">
        <v>4194295</v>
      </c>
      <c r="J19" s="2"/>
      <c r="K19" s="2"/>
      <c r="L19" s="2"/>
      <c r="M19" s="2"/>
      <c r="N19" s="2">
        <f t="shared" si="0"/>
        <v>5535122</v>
      </c>
    </row>
    <row r="20" spans="1:14" x14ac:dyDescent="0.5">
      <c r="A20" s="2" t="s">
        <v>30</v>
      </c>
      <c r="B20" s="2"/>
      <c r="C20" s="2"/>
      <c r="D20" s="2"/>
      <c r="E20" s="2"/>
      <c r="F20" s="2"/>
      <c r="G20" s="2">
        <v>2405542</v>
      </c>
      <c r="H20" s="2">
        <v>2608839</v>
      </c>
      <c r="I20" s="2">
        <v>0</v>
      </c>
      <c r="J20" s="2"/>
      <c r="K20" s="2"/>
      <c r="L20" s="2"/>
      <c r="M20" s="2"/>
      <c r="N20" s="2">
        <f t="shared" si="0"/>
        <v>5014381</v>
      </c>
    </row>
    <row r="21" spans="1:14" x14ac:dyDescent="0.5">
      <c r="A21" s="2" t="s">
        <v>31</v>
      </c>
      <c r="B21" s="2"/>
      <c r="C21" s="2"/>
      <c r="D21" s="2"/>
      <c r="E21" s="2">
        <v>1350000</v>
      </c>
      <c r="F21" s="2"/>
      <c r="G21" s="2"/>
      <c r="H21" s="2">
        <v>3412535</v>
      </c>
      <c r="I21" s="2">
        <v>0</v>
      </c>
      <c r="J21" s="2"/>
      <c r="K21" s="2"/>
      <c r="L21" s="2"/>
      <c r="M21" s="2"/>
      <c r="N21" s="2">
        <f t="shared" si="0"/>
        <v>4762535</v>
      </c>
    </row>
    <row r="22" spans="1:14" x14ac:dyDescent="0.5">
      <c r="A22" s="2" t="s">
        <v>75</v>
      </c>
      <c r="B22" s="2">
        <v>19491276</v>
      </c>
      <c r="C22" s="2"/>
      <c r="D22" s="2"/>
      <c r="E22" s="2"/>
      <c r="F22" s="2"/>
      <c r="G22" s="2"/>
      <c r="H22" s="2">
        <v>6409085</v>
      </c>
      <c r="I22" s="2">
        <v>4173785</v>
      </c>
      <c r="J22" s="2"/>
      <c r="K22" s="2"/>
      <c r="L22" s="2"/>
      <c r="M22" s="2"/>
      <c r="N22" s="2">
        <f t="shared" si="0"/>
        <v>30074146</v>
      </c>
    </row>
    <row r="23" spans="1:14" x14ac:dyDescent="0.5">
      <c r="A23" s="2" t="s">
        <v>32</v>
      </c>
      <c r="B23" s="2"/>
      <c r="C23" s="2"/>
      <c r="D23" s="2"/>
      <c r="E23" s="2"/>
      <c r="F23" s="2">
        <v>712710</v>
      </c>
      <c r="G23" s="2">
        <v>90000</v>
      </c>
      <c r="H23" s="2">
        <v>2581368</v>
      </c>
      <c r="I23" s="2">
        <v>697340</v>
      </c>
      <c r="J23" s="2"/>
      <c r="K23" s="2"/>
      <c r="L23" s="2"/>
      <c r="M23" s="2"/>
      <c r="N23" s="2">
        <f t="shared" si="0"/>
        <v>4081418</v>
      </c>
    </row>
    <row r="24" spans="1:14" x14ac:dyDescent="0.5">
      <c r="A24" s="2" t="s">
        <v>33</v>
      </c>
      <c r="B24" s="2">
        <v>21250514</v>
      </c>
      <c r="C24" s="2"/>
      <c r="D24" s="2"/>
      <c r="E24" s="2"/>
      <c r="F24" s="2"/>
      <c r="G24" s="2"/>
      <c r="H24" s="2">
        <v>1158365</v>
      </c>
      <c r="I24" s="2">
        <v>4307100</v>
      </c>
      <c r="J24" s="2"/>
      <c r="K24" s="2"/>
      <c r="L24" s="2"/>
      <c r="M24" s="2"/>
      <c r="N24" s="2">
        <f>SUM(B24:M24)</f>
        <v>26715979</v>
      </c>
    </row>
    <row r="25" spans="1:14" x14ac:dyDescent="0.5">
      <c r="A25" s="2" t="s">
        <v>34</v>
      </c>
      <c r="B25" s="2"/>
      <c r="C25" s="2">
        <v>166000000</v>
      </c>
      <c r="D25" s="2"/>
      <c r="E25" s="2"/>
      <c r="F25" s="2">
        <v>200080</v>
      </c>
      <c r="G25" s="2"/>
      <c r="H25" s="2">
        <v>2471099</v>
      </c>
      <c r="I25" s="2">
        <v>17177125</v>
      </c>
      <c r="J25" s="2">
        <v>10000</v>
      </c>
      <c r="K25" s="2"/>
      <c r="L25" s="2">
        <v>13500</v>
      </c>
      <c r="M25" s="2">
        <v>20805</v>
      </c>
      <c r="N25" s="2">
        <f t="shared" si="0"/>
        <v>185892609</v>
      </c>
    </row>
    <row r="26" spans="1:14" x14ac:dyDescent="0.5">
      <c r="A26" s="2" t="s">
        <v>35</v>
      </c>
      <c r="B26" s="2"/>
      <c r="C26" s="2"/>
      <c r="D26" s="2"/>
      <c r="E26" s="2"/>
      <c r="F26" s="2"/>
      <c r="G26" s="2"/>
      <c r="H26" s="2">
        <v>32666421</v>
      </c>
      <c r="I26" s="2">
        <v>3773840</v>
      </c>
      <c r="J26" s="2">
        <v>3984525</v>
      </c>
      <c r="K26" s="2">
        <v>99873</v>
      </c>
      <c r="L26" s="2">
        <v>4466620</v>
      </c>
      <c r="M26" s="2"/>
      <c r="N26" s="2">
        <f t="shared" si="0"/>
        <v>44991279</v>
      </c>
    </row>
    <row r="27" spans="1:14" x14ac:dyDescent="0.5">
      <c r="A27" s="2" t="s">
        <v>36</v>
      </c>
      <c r="B27" s="2"/>
      <c r="C27" s="2"/>
      <c r="D27" s="2"/>
      <c r="E27" s="2"/>
      <c r="F27" s="2"/>
      <c r="G27" s="2"/>
      <c r="H27" s="2">
        <v>1565210</v>
      </c>
      <c r="I27" s="2">
        <v>1046010</v>
      </c>
      <c r="J27" s="2"/>
      <c r="K27" s="2"/>
      <c r="L27" s="2">
        <v>85593</v>
      </c>
      <c r="M27" s="2"/>
      <c r="N27" s="2">
        <f t="shared" si="0"/>
        <v>2696813</v>
      </c>
    </row>
    <row r="28" spans="1:14" x14ac:dyDescent="0.5">
      <c r="A28" s="2" t="s">
        <v>37</v>
      </c>
      <c r="B28" s="2">
        <v>250000</v>
      </c>
      <c r="C28" s="2"/>
      <c r="D28" s="2"/>
      <c r="E28" s="2"/>
      <c r="F28" s="2"/>
      <c r="G28" s="2"/>
      <c r="H28" s="2">
        <v>205666</v>
      </c>
      <c r="I28" s="2">
        <v>399945</v>
      </c>
      <c r="J28" s="2"/>
      <c r="K28" s="2"/>
      <c r="L28" s="2"/>
      <c r="M28" s="2"/>
      <c r="N28" s="2">
        <f t="shared" si="0"/>
        <v>855611</v>
      </c>
    </row>
    <row r="29" spans="1:14" x14ac:dyDescent="0.5">
      <c r="A29" s="2" t="s">
        <v>38</v>
      </c>
      <c r="B29" s="2">
        <v>79312404</v>
      </c>
      <c r="C29" s="2"/>
      <c r="D29" s="2"/>
      <c r="E29" s="2"/>
      <c r="F29" s="2"/>
      <c r="G29" s="2"/>
      <c r="H29" s="2">
        <v>4755039</v>
      </c>
      <c r="I29" s="2">
        <v>6840085</v>
      </c>
      <c r="J29" s="2"/>
      <c r="K29" s="2"/>
      <c r="L29" s="2">
        <v>13698</v>
      </c>
      <c r="M29" s="2"/>
      <c r="N29" s="2">
        <f t="shared" si="0"/>
        <v>90921226</v>
      </c>
    </row>
    <row r="30" spans="1:14" x14ac:dyDescent="0.5">
      <c r="A30" s="2" t="s">
        <v>39</v>
      </c>
      <c r="B30" s="4">
        <v>11182490</v>
      </c>
      <c r="C30" s="4"/>
      <c r="D30" s="4"/>
      <c r="E30" s="4"/>
      <c r="F30" s="4"/>
      <c r="G30" s="4"/>
      <c r="H30" s="4">
        <v>1775432</v>
      </c>
      <c r="I30" s="4">
        <v>615300</v>
      </c>
      <c r="J30" s="4">
        <v>60000</v>
      </c>
      <c r="K30" s="4"/>
      <c r="L30" s="4"/>
      <c r="M30" s="4"/>
      <c r="N30" s="4">
        <f t="shared" si="0"/>
        <v>13633222</v>
      </c>
    </row>
    <row r="31" spans="1:14" x14ac:dyDescent="0.5">
      <c r="A31" s="2" t="s">
        <v>40</v>
      </c>
      <c r="B31" s="4">
        <v>17800000</v>
      </c>
      <c r="C31" s="4"/>
      <c r="D31" s="4"/>
      <c r="E31" s="4"/>
      <c r="F31" s="4"/>
      <c r="G31" s="4">
        <v>497000</v>
      </c>
      <c r="H31" s="4">
        <v>7241633</v>
      </c>
      <c r="I31" s="4">
        <v>7363090</v>
      </c>
      <c r="J31" s="4"/>
      <c r="K31" s="4">
        <v>4000</v>
      </c>
      <c r="L31" s="4">
        <v>8088</v>
      </c>
      <c r="M31" s="4"/>
      <c r="N31" s="4">
        <f t="shared" si="0"/>
        <v>32913811</v>
      </c>
    </row>
    <row r="32" spans="1:14" x14ac:dyDescent="0.5">
      <c r="A32" s="2" t="s">
        <v>41</v>
      </c>
      <c r="B32" s="4"/>
      <c r="C32" s="4"/>
      <c r="D32" s="4"/>
      <c r="E32" s="4"/>
      <c r="F32" s="4">
        <v>351503</v>
      </c>
      <c r="G32" s="4"/>
      <c r="H32" s="4">
        <v>6703306</v>
      </c>
      <c r="I32" s="4">
        <v>6368355</v>
      </c>
      <c r="J32" s="4"/>
      <c r="K32" s="4"/>
      <c r="L32" s="4">
        <v>290079</v>
      </c>
      <c r="M32" s="4">
        <v>146624</v>
      </c>
      <c r="N32" s="4">
        <f t="shared" si="0"/>
        <v>13859867</v>
      </c>
    </row>
    <row r="33" spans="1:14" x14ac:dyDescent="0.5">
      <c r="A33" s="2" t="s">
        <v>42</v>
      </c>
      <c r="B33" s="2"/>
      <c r="C33" s="2"/>
      <c r="D33" s="2"/>
      <c r="E33" s="2"/>
      <c r="F33" s="2"/>
      <c r="G33" s="2"/>
      <c r="H33" s="2">
        <v>4017353</v>
      </c>
      <c r="I33" s="2">
        <v>2358650</v>
      </c>
      <c r="J33" s="2"/>
      <c r="K33" s="2">
        <v>924386</v>
      </c>
      <c r="L33" s="2">
        <v>40812</v>
      </c>
      <c r="M33" s="2">
        <v>55693</v>
      </c>
      <c r="N33" s="2">
        <f t="shared" si="0"/>
        <v>7396894</v>
      </c>
    </row>
    <row r="34" spans="1:14" x14ac:dyDescent="0.5">
      <c r="A34" s="2" t="s">
        <v>43</v>
      </c>
      <c r="B34" s="4"/>
      <c r="C34" s="4"/>
      <c r="D34" s="4"/>
      <c r="E34" s="4"/>
      <c r="F34" s="4"/>
      <c r="G34" s="4"/>
      <c r="H34" s="4">
        <v>8762030</v>
      </c>
      <c r="I34" s="4">
        <v>14992810</v>
      </c>
      <c r="J34" s="4"/>
      <c r="K34" s="4">
        <v>400000</v>
      </c>
      <c r="L34" s="4"/>
      <c r="M34" s="4"/>
      <c r="N34" s="4">
        <f t="shared" si="0"/>
        <v>24154840</v>
      </c>
    </row>
    <row r="35" spans="1:14" x14ac:dyDescent="0.5">
      <c r="A35" s="2" t="s">
        <v>44</v>
      </c>
      <c r="B35" s="2"/>
      <c r="C35" s="2"/>
      <c r="D35" s="2"/>
      <c r="E35" s="2"/>
      <c r="F35" s="2"/>
      <c r="G35" s="2">
        <v>30000</v>
      </c>
      <c r="H35" s="2">
        <v>4146400</v>
      </c>
      <c r="I35" s="2">
        <v>1948450</v>
      </c>
      <c r="J35" s="2"/>
      <c r="K35" s="2"/>
      <c r="L35" s="2"/>
      <c r="M35" s="2">
        <v>71291</v>
      </c>
      <c r="N35" s="2">
        <f t="shared" si="0"/>
        <v>6196141</v>
      </c>
    </row>
    <row r="36" spans="1:14" x14ac:dyDescent="0.5">
      <c r="A36" s="2" t="s">
        <v>45</v>
      </c>
      <c r="B36" s="4"/>
      <c r="C36" s="4"/>
      <c r="D36" s="4"/>
      <c r="E36" s="4"/>
      <c r="F36" s="4"/>
      <c r="G36" s="4"/>
      <c r="H36" s="4">
        <v>2067349</v>
      </c>
      <c r="I36" s="4">
        <v>635810</v>
      </c>
      <c r="J36" s="4"/>
      <c r="K36" s="4"/>
      <c r="L36" s="4">
        <v>1300000</v>
      </c>
      <c r="M36" s="4"/>
      <c r="N36" s="4">
        <f t="shared" si="0"/>
        <v>4003159</v>
      </c>
    </row>
    <row r="37" spans="1:14" x14ac:dyDescent="0.5">
      <c r="A37" s="2" t="s">
        <v>46</v>
      </c>
      <c r="B37" s="2"/>
      <c r="C37" s="2"/>
      <c r="D37" s="2"/>
      <c r="E37" s="2"/>
      <c r="F37" s="2">
        <v>1680624</v>
      </c>
      <c r="G37" s="2">
        <v>3434500</v>
      </c>
      <c r="H37" s="2">
        <v>3430000</v>
      </c>
      <c r="I37" s="2">
        <v>0</v>
      </c>
      <c r="J37" s="2">
        <v>22625</v>
      </c>
      <c r="K37" s="2"/>
      <c r="L37" s="2"/>
      <c r="M37" s="2"/>
      <c r="N37" s="2">
        <f t="shared" si="0"/>
        <v>8567749</v>
      </c>
    </row>
    <row r="38" spans="1:14" x14ac:dyDescent="0.5">
      <c r="A38" s="2" t="s">
        <v>47</v>
      </c>
      <c r="B38" s="2"/>
      <c r="C38" s="2"/>
      <c r="D38" s="2"/>
      <c r="E38" s="2"/>
      <c r="F38" s="2"/>
      <c r="G38" s="2"/>
      <c r="H38" s="2">
        <v>619422</v>
      </c>
      <c r="I38" s="2">
        <v>2020235</v>
      </c>
      <c r="J38" s="2"/>
      <c r="K38" s="2"/>
      <c r="L38" s="2"/>
      <c r="M38" s="2"/>
      <c r="N38" s="2">
        <f t="shared" si="0"/>
        <v>2639657</v>
      </c>
    </row>
    <row r="39" spans="1:14" x14ac:dyDescent="0.5">
      <c r="A39" s="2" t="s">
        <v>48</v>
      </c>
      <c r="B39" s="2"/>
      <c r="C39" s="2"/>
      <c r="D39" s="2"/>
      <c r="E39" s="2"/>
      <c r="F39" s="2"/>
      <c r="G39" s="2"/>
      <c r="H39" s="2">
        <v>16237079</v>
      </c>
      <c r="I39" s="2">
        <v>3989195</v>
      </c>
      <c r="J39" s="2"/>
      <c r="K39" s="2">
        <v>703998</v>
      </c>
      <c r="L39" s="2">
        <v>6154839</v>
      </c>
      <c r="M39" s="2">
        <v>34000</v>
      </c>
      <c r="N39" s="2">
        <f t="shared" si="0"/>
        <v>27119111</v>
      </c>
    </row>
    <row r="40" spans="1:14" x14ac:dyDescent="0.5">
      <c r="A40" s="2" t="s">
        <v>49</v>
      </c>
      <c r="B40" s="4">
        <v>17231000</v>
      </c>
      <c r="C40" s="4"/>
      <c r="D40" s="4"/>
      <c r="E40" s="4"/>
      <c r="F40" s="4">
        <v>1768027</v>
      </c>
      <c r="G40" s="4">
        <v>55000</v>
      </c>
      <c r="H40" s="4">
        <v>13062683</v>
      </c>
      <c r="I40" s="4">
        <v>8183490</v>
      </c>
      <c r="J40" s="4"/>
      <c r="K40" s="4">
        <v>37318</v>
      </c>
      <c r="L40" s="4">
        <v>54038516</v>
      </c>
      <c r="M40" s="4"/>
      <c r="N40" s="4">
        <f t="shared" si="0"/>
        <v>94376034</v>
      </c>
    </row>
    <row r="41" spans="1:14" x14ac:dyDescent="0.5">
      <c r="A41" s="2" t="s">
        <v>50</v>
      </c>
      <c r="B41" s="4">
        <v>1229569</v>
      </c>
      <c r="C41" s="4"/>
      <c r="D41" s="4"/>
      <c r="E41" s="4"/>
      <c r="F41" s="4">
        <v>125500</v>
      </c>
      <c r="G41" s="4">
        <v>3047363</v>
      </c>
      <c r="H41" s="4">
        <v>1838760</v>
      </c>
      <c r="I41" s="4">
        <v>1835645</v>
      </c>
      <c r="J41" s="4"/>
      <c r="K41" s="4">
        <v>532158</v>
      </c>
      <c r="L41" s="4">
        <v>15431</v>
      </c>
      <c r="M41" s="4"/>
      <c r="N41" s="4">
        <f t="shared" si="0"/>
        <v>8624426</v>
      </c>
    </row>
    <row r="42" spans="1:14" x14ac:dyDescent="0.5">
      <c r="A42" s="2" t="s">
        <v>51</v>
      </c>
      <c r="B42" s="2"/>
      <c r="C42" s="2"/>
      <c r="D42" s="2"/>
      <c r="E42" s="2"/>
      <c r="F42" s="2"/>
      <c r="G42" s="2"/>
      <c r="H42" s="2">
        <v>11056067</v>
      </c>
      <c r="I42" s="2">
        <v>4081490</v>
      </c>
      <c r="J42" s="2"/>
      <c r="K42" s="2"/>
      <c r="L42" s="2"/>
      <c r="M42" s="2">
        <v>27342</v>
      </c>
      <c r="N42" s="2">
        <f t="shared" si="0"/>
        <v>15164899</v>
      </c>
    </row>
    <row r="43" spans="1:14" x14ac:dyDescent="0.5">
      <c r="A43" s="2" t="s">
        <v>52</v>
      </c>
      <c r="B43" s="2"/>
      <c r="C43" s="2">
        <v>166022032</v>
      </c>
      <c r="D43" s="2"/>
      <c r="E43" s="2"/>
      <c r="F43" s="2"/>
      <c r="G43" s="2"/>
      <c r="H43" s="2">
        <v>2768706</v>
      </c>
      <c r="I43" s="2">
        <v>8716750</v>
      </c>
      <c r="J43" s="2"/>
      <c r="K43" s="2"/>
      <c r="L43" s="2"/>
      <c r="M43" s="2"/>
      <c r="N43" s="2">
        <f t="shared" si="0"/>
        <v>177507488</v>
      </c>
    </row>
    <row r="44" spans="1:14" x14ac:dyDescent="0.5">
      <c r="A44" s="2" t="s">
        <v>53</v>
      </c>
      <c r="B44" s="2"/>
      <c r="C44" s="2"/>
      <c r="D44" s="2"/>
      <c r="E44" s="2"/>
      <c r="F44" s="2">
        <v>145917</v>
      </c>
      <c r="G44" s="2"/>
      <c r="H44" s="2">
        <v>2734938</v>
      </c>
      <c r="I44" s="2">
        <v>2820125</v>
      </c>
      <c r="J44" s="2"/>
      <c r="K44" s="2"/>
      <c r="L44" s="2"/>
      <c r="M44" s="2"/>
      <c r="N44" s="2">
        <f t="shared" si="0"/>
        <v>5700980</v>
      </c>
    </row>
    <row r="45" spans="1:14" x14ac:dyDescent="0.5">
      <c r="A45" s="2" t="s">
        <v>54</v>
      </c>
      <c r="B45" s="2"/>
      <c r="C45" s="2"/>
      <c r="D45" s="2"/>
      <c r="E45" s="2"/>
      <c r="F45" s="2"/>
      <c r="G45" s="2">
        <v>405000</v>
      </c>
      <c r="H45" s="2">
        <v>203706</v>
      </c>
      <c r="I45" s="2">
        <v>0</v>
      </c>
      <c r="J45" s="2"/>
      <c r="K45" s="2"/>
      <c r="L45" s="2"/>
      <c r="M45" s="2"/>
      <c r="N45" s="2">
        <f t="shared" si="0"/>
        <v>608706</v>
      </c>
    </row>
    <row r="46" spans="1:14" x14ac:dyDescent="0.5">
      <c r="A46" s="2" t="s">
        <v>55</v>
      </c>
      <c r="B46" s="2"/>
      <c r="C46" s="2"/>
      <c r="D46" s="2"/>
      <c r="E46" s="2"/>
      <c r="F46" s="2"/>
      <c r="G46" s="2">
        <v>921099</v>
      </c>
      <c r="H46" s="2">
        <v>872313</v>
      </c>
      <c r="I46" s="2">
        <v>61530</v>
      </c>
      <c r="J46" s="2"/>
      <c r="K46" s="2"/>
      <c r="L46" s="2"/>
      <c r="M46" s="2">
        <v>29432</v>
      </c>
      <c r="N46" s="2">
        <f t="shared" si="0"/>
        <v>1884374</v>
      </c>
    </row>
    <row r="47" spans="1:14" x14ac:dyDescent="0.5">
      <c r="A47" s="2" t="s">
        <v>56</v>
      </c>
      <c r="B47" s="2"/>
      <c r="C47" s="2"/>
      <c r="D47" s="2"/>
      <c r="E47" s="2"/>
      <c r="F47" s="2"/>
      <c r="G47" s="2"/>
      <c r="H47" s="2">
        <v>1416667</v>
      </c>
      <c r="I47" s="2">
        <v>0</v>
      </c>
      <c r="J47" s="2"/>
      <c r="K47" s="2">
        <v>285000</v>
      </c>
      <c r="L47" s="2">
        <v>2433000</v>
      </c>
      <c r="M47" s="2"/>
      <c r="N47" s="2">
        <f t="shared" si="0"/>
        <v>4134667</v>
      </c>
    </row>
    <row r="48" spans="1:14" x14ac:dyDescent="0.5">
      <c r="A48" s="2" t="s">
        <v>57</v>
      </c>
      <c r="B48" s="2">
        <v>7750000</v>
      </c>
      <c r="C48" s="2"/>
      <c r="D48" s="2"/>
      <c r="E48" s="2"/>
      <c r="F48" s="2"/>
      <c r="G48" s="2"/>
      <c r="H48" s="2">
        <v>1840337</v>
      </c>
      <c r="I48" s="2">
        <v>3445680</v>
      </c>
      <c r="J48" s="2"/>
      <c r="K48" s="2"/>
      <c r="L48" s="2"/>
      <c r="M48" s="2"/>
      <c r="N48" s="2">
        <f t="shared" si="0"/>
        <v>13036017</v>
      </c>
    </row>
    <row r="49" spans="1:14" x14ac:dyDescent="0.5">
      <c r="A49" s="2" t="s">
        <v>58</v>
      </c>
      <c r="B49" s="2"/>
      <c r="C49" s="2"/>
      <c r="D49" s="2"/>
      <c r="E49" s="2"/>
      <c r="F49" s="2"/>
      <c r="G49" s="2"/>
      <c r="H49" s="2">
        <v>4190775</v>
      </c>
      <c r="I49" s="2">
        <v>1753605</v>
      </c>
      <c r="J49" s="2"/>
      <c r="K49" s="2"/>
      <c r="L49" s="2"/>
      <c r="M49" s="2"/>
      <c r="N49" s="2">
        <f t="shared" si="0"/>
        <v>5944380</v>
      </c>
    </row>
    <row r="50" spans="1:14" x14ac:dyDescent="0.5">
      <c r="A50" s="2" t="s">
        <v>59</v>
      </c>
      <c r="B50" s="2">
        <v>1250000</v>
      </c>
      <c r="C50" s="2"/>
      <c r="D50" s="2">
        <v>11378300</v>
      </c>
      <c r="E50" s="2"/>
      <c r="F50" s="2">
        <v>634378</v>
      </c>
      <c r="G50" s="2"/>
      <c r="H50" s="2">
        <v>137000000</v>
      </c>
      <c r="I50" s="2">
        <v>13669915</v>
      </c>
      <c r="J50" s="2"/>
      <c r="K50" s="2">
        <v>9601</v>
      </c>
      <c r="L50" s="2">
        <v>12243940</v>
      </c>
      <c r="M50" s="2">
        <v>170074</v>
      </c>
      <c r="N50" s="2">
        <f t="shared" si="0"/>
        <v>176356208</v>
      </c>
    </row>
    <row r="51" spans="1:14" ht="31.5" x14ac:dyDescent="0.5">
      <c r="A51" s="2" t="s">
        <v>60</v>
      </c>
      <c r="B51" s="2"/>
      <c r="C51" s="2"/>
      <c r="D51" s="2"/>
      <c r="E51" s="2"/>
      <c r="F51" s="2">
        <v>35000</v>
      </c>
      <c r="G51" s="2">
        <v>205050</v>
      </c>
      <c r="H51" s="2">
        <v>831427</v>
      </c>
      <c r="I51" s="2">
        <v>0</v>
      </c>
      <c r="J51" s="2"/>
      <c r="K51" s="2"/>
      <c r="L51" s="2"/>
      <c r="M51" s="2"/>
      <c r="N51" s="2">
        <f t="shared" si="0"/>
        <v>1071477</v>
      </c>
    </row>
    <row r="52" spans="1:14" x14ac:dyDescent="0.5">
      <c r="A52" s="2" t="s">
        <v>61</v>
      </c>
      <c r="B52" s="2">
        <v>7439723</v>
      </c>
      <c r="C52" s="2"/>
      <c r="D52" s="2"/>
      <c r="E52" s="2"/>
      <c r="F52" s="2"/>
      <c r="G52" s="2">
        <v>1800000</v>
      </c>
      <c r="H52" s="2">
        <v>374955</v>
      </c>
      <c r="I52" s="2">
        <v>758870</v>
      </c>
      <c r="J52" s="2">
        <v>30000</v>
      </c>
      <c r="K52" s="2"/>
      <c r="L52" s="2"/>
      <c r="M52" s="2"/>
      <c r="N52" s="2">
        <f t="shared" si="0"/>
        <v>10403548</v>
      </c>
    </row>
    <row r="53" spans="1:14" x14ac:dyDescent="0.5">
      <c r="A53" s="2" t="s">
        <v>62</v>
      </c>
      <c r="B53" s="2"/>
      <c r="C53" s="2"/>
      <c r="D53" s="2"/>
      <c r="E53" s="2"/>
      <c r="F53" s="2"/>
      <c r="G53" s="2"/>
      <c r="H53" s="2">
        <v>209366</v>
      </c>
      <c r="I53" s="2">
        <v>0</v>
      </c>
      <c r="J53" s="2"/>
      <c r="K53" s="2"/>
      <c r="L53" s="2"/>
      <c r="M53" s="2"/>
      <c r="N53" s="2">
        <f t="shared" si="0"/>
        <v>209366</v>
      </c>
    </row>
    <row r="54" spans="1:14" x14ac:dyDescent="0.5">
      <c r="A54" s="2" t="s">
        <v>63</v>
      </c>
      <c r="B54" s="4">
        <v>48478133</v>
      </c>
      <c r="C54" s="4"/>
      <c r="D54" s="4"/>
      <c r="E54" s="4"/>
      <c r="F54" s="4"/>
      <c r="G54" s="4"/>
      <c r="H54" s="4">
        <v>6405628</v>
      </c>
      <c r="I54" s="4">
        <v>5476170</v>
      </c>
      <c r="J54" s="4"/>
      <c r="K54" s="4"/>
      <c r="L54" s="4"/>
      <c r="M54" s="4">
        <v>91277</v>
      </c>
      <c r="N54" s="4">
        <f t="shared" si="0"/>
        <v>60451208</v>
      </c>
    </row>
    <row r="55" spans="1:14" x14ac:dyDescent="0.5">
      <c r="A55" s="2" t="s">
        <v>64</v>
      </c>
      <c r="B55" s="2">
        <v>32129000</v>
      </c>
      <c r="C55" s="2"/>
      <c r="D55" s="2"/>
      <c r="E55" s="2"/>
      <c r="F55" s="2">
        <v>231049</v>
      </c>
      <c r="G55" s="2"/>
      <c r="H55" s="2">
        <v>6127668</v>
      </c>
      <c r="I55" s="2">
        <v>14674905</v>
      </c>
      <c r="J55" s="2"/>
      <c r="K55" s="2">
        <v>431914</v>
      </c>
      <c r="L55" s="2"/>
      <c r="M55" s="2">
        <v>149096</v>
      </c>
      <c r="N55" s="2">
        <f t="shared" si="0"/>
        <v>53743632</v>
      </c>
    </row>
    <row r="56" spans="1:14" x14ac:dyDescent="0.5">
      <c r="A56" s="2" t="s">
        <v>65</v>
      </c>
      <c r="B56" s="4"/>
      <c r="C56" s="4"/>
      <c r="D56" s="4"/>
      <c r="E56" s="4"/>
      <c r="F56" s="4"/>
      <c r="G56" s="4">
        <v>1343964</v>
      </c>
      <c r="H56" s="4">
        <v>1024264</v>
      </c>
      <c r="I56" s="4">
        <v>830655</v>
      </c>
      <c r="J56" s="4"/>
      <c r="K56" s="4">
        <v>50000</v>
      </c>
      <c r="L56" s="4"/>
      <c r="M56" s="4"/>
      <c r="N56" s="4">
        <f t="shared" si="0"/>
        <v>3248883</v>
      </c>
    </row>
    <row r="57" spans="1:14" x14ac:dyDescent="0.5">
      <c r="A57" s="2" t="s">
        <v>66</v>
      </c>
      <c r="B57" s="2"/>
      <c r="C57" s="2"/>
      <c r="D57" s="2"/>
      <c r="E57" s="2"/>
      <c r="F57" s="2"/>
      <c r="G57" s="2"/>
      <c r="H57" s="2">
        <v>1086048</v>
      </c>
      <c r="I57" s="2">
        <v>0</v>
      </c>
      <c r="J57" s="2"/>
      <c r="K57" s="2"/>
      <c r="L57" s="2">
        <v>133921</v>
      </c>
      <c r="M57" s="2"/>
      <c r="N57" s="2">
        <f t="shared" si="0"/>
        <v>1219969</v>
      </c>
    </row>
    <row r="58" spans="1:14" x14ac:dyDescent="0.5">
      <c r="A58" s="2" t="s">
        <v>67</v>
      </c>
      <c r="B58" s="4"/>
      <c r="C58" s="4"/>
      <c r="D58" s="4"/>
      <c r="E58" s="4"/>
      <c r="F58" s="4"/>
      <c r="G58" s="4"/>
      <c r="H58" s="4">
        <v>344000</v>
      </c>
      <c r="I58" s="4">
        <v>41020</v>
      </c>
      <c r="J58" s="4"/>
      <c r="K58" s="4"/>
      <c r="L58" s="4"/>
      <c r="M58" s="4"/>
      <c r="N58" s="4">
        <f t="shared" si="0"/>
        <v>385020</v>
      </c>
    </row>
    <row r="59" spans="1:14" x14ac:dyDescent="0.5">
      <c r="A59" s="2" t="s">
        <v>68</v>
      </c>
      <c r="B59" s="4"/>
      <c r="C59" s="4"/>
      <c r="D59" s="4"/>
      <c r="E59" s="4"/>
      <c r="F59" s="4">
        <v>231226</v>
      </c>
      <c r="G59" s="4">
        <v>2218141</v>
      </c>
      <c r="H59" s="4">
        <v>42185380</v>
      </c>
      <c r="I59" s="4">
        <v>8450120</v>
      </c>
      <c r="J59" s="4"/>
      <c r="K59" s="4">
        <v>465434</v>
      </c>
      <c r="L59" s="4">
        <v>65311246</v>
      </c>
      <c r="M59" s="4"/>
      <c r="N59" s="4">
        <f t="shared" si="0"/>
        <v>118861547</v>
      </c>
    </row>
    <row r="60" spans="1:14" x14ac:dyDescent="0.5">
      <c r="A60" s="2" t="s">
        <v>69</v>
      </c>
      <c r="B60" s="2"/>
      <c r="C60" s="2"/>
      <c r="D60" s="2"/>
      <c r="E60" s="2"/>
      <c r="F60" s="2"/>
      <c r="G60" s="2">
        <v>1001702</v>
      </c>
      <c r="H60" s="2">
        <v>265397</v>
      </c>
      <c r="I60" s="2">
        <v>0</v>
      </c>
      <c r="J60" s="2"/>
      <c r="K60" s="2"/>
      <c r="L60" s="2"/>
      <c r="M60" s="2"/>
      <c r="N60" s="2">
        <f t="shared" si="0"/>
        <v>1267099</v>
      </c>
    </row>
    <row r="61" spans="1:14" x14ac:dyDescent="0.5">
      <c r="A61" s="2" t="s">
        <v>70</v>
      </c>
      <c r="B61" s="2"/>
      <c r="C61" s="2"/>
      <c r="D61" s="2"/>
      <c r="E61" s="2"/>
      <c r="F61" s="2">
        <v>123040</v>
      </c>
      <c r="G61" s="2"/>
      <c r="H61" s="2">
        <v>1146000</v>
      </c>
      <c r="I61" s="2">
        <v>1989470</v>
      </c>
      <c r="J61" s="2"/>
      <c r="K61" s="2"/>
      <c r="L61" s="2"/>
      <c r="M61" s="2"/>
      <c r="N61" s="2">
        <f t="shared" si="0"/>
        <v>3258510</v>
      </c>
    </row>
    <row r="62" spans="1:14" x14ac:dyDescent="0.5">
      <c r="A62" s="2" t="s">
        <v>71</v>
      </c>
      <c r="B62" s="4">
        <v>1100000</v>
      </c>
      <c r="C62" s="4"/>
      <c r="D62" s="4"/>
      <c r="E62" s="4"/>
      <c r="F62" s="4"/>
      <c r="G62" s="4"/>
      <c r="H62" s="4">
        <v>5026395</v>
      </c>
      <c r="I62" s="4">
        <v>2143295</v>
      </c>
      <c r="J62" s="4"/>
      <c r="K62" s="4"/>
      <c r="L62" s="4"/>
      <c r="M62" s="4"/>
      <c r="N62" s="4">
        <f t="shared" si="0"/>
        <v>8269690</v>
      </c>
    </row>
    <row r="63" spans="1:14" x14ac:dyDescent="0.5">
      <c r="A63" s="5" t="s">
        <v>72</v>
      </c>
      <c r="B63" s="5">
        <f t="shared" ref="B63:N63" si="1">SUM(B4:B62)</f>
        <v>268394109</v>
      </c>
      <c r="C63" s="5">
        <f t="shared" si="1"/>
        <v>332022032</v>
      </c>
      <c r="D63" s="5">
        <f t="shared" si="1"/>
        <v>25791309</v>
      </c>
      <c r="E63" s="5">
        <f t="shared" si="1"/>
        <v>1350000</v>
      </c>
      <c r="F63" s="5">
        <f t="shared" si="1"/>
        <v>7246532</v>
      </c>
      <c r="G63" s="5">
        <f t="shared" si="1"/>
        <v>20552661</v>
      </c>
      <c r="H63" s="5">
        <f t="shared" si="1"/>
        <v>576716524</v>
      </c>
      <c r="I63" s="5">
        <f t="shared" si="1"/>
        <v>197090845</v>
      </c>
      <c r="J63" s="5">
        <f t="shared" si="1"/>
        <v>4107150</v>
      </c>
      <c r="K63" s="5">
        <f t="shared" si="1"/>
        <v>3986182</v>
      </c>
      <c r="L63" s="5">
        <f t="shared" si="1"/>
        <v>177012317</v>
      </c>
      <c r="M63" s="5">
        <f t="shared" si="1"/>
        <v>2030684</v>
      </c>
      <c r="N63" s="5">
        <f t="shared" si="1"/>
        <v>1616300345</v>
      </c>
    </row>
    <row r="64" spans="1:14" x14ac:dyDescent="0.5">
      <c r="B64" s="6"/>
    </row>
    <row r="66" spans="2:14" x14ac:dyDescent="0.5">
      <c r="B66" s="5"/>
      <c r="F66" s="5"/>
      <c r="N66" s="5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  <SharedWithUsers xmlns="5c3120aa-4362-40a7-b179-624d31c9584b">
      <UserInfo>
        <DisplayName>Don Bianchi</DisplayName>
        <AccountId>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2EF1E7-7C5A-484F-82A2-955617993F7D}"/>
</file>

<file path=customXml/itemProps2.xml><?xml version="1.0" encoding="utf-8"?>
<ds:datastoreItem xmlns:ds="http://schemas.openxmlformats.org/officeDocument/2006/customXml" ds:itemID="{3DB7A3BC-1972-4C9D-AFAA-A577B51473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F950D4-FF23-424B-81C0-3DE1361FC0B6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Don Bianchi</cp:lastModifiedBy>
  <cp:revision/>
  <dcterms:created xsi:type="dcterms:W3CDTF">2022-11-21T15:49:21Z</dcterms:created>
  <dcterms:modified xsi:type="dcterms:W3CDTF">2023-07-14T15:32:17Z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