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1/2021 GOALs Tables/Tables Needing Changes/"/>
    </mc:Choice>
  </mc:AlternateContent>
  <xr:revisionPtr revIDLastSave="105" documentId="8_{A571FF11-62D8-4EB1-9E06-052B73363E15}" xr6:coauthVersionLast="47" xr6:coauthVersionMax="47" xr10:uidLastSave="{F5D68115-177C-4F0B-B717-5C95F760B765}"/>
  <bookViews>
    <workbookView xWindow="40980" yWindow="-60" windowWidth="28920" windowHeight="15870" xr2:uid="{00000000-000D-0000-FFFF-FFFF00000000}"/>
  </bookViews>
  <sheets>
    <sheet name="real_estate_project_developmen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" i="1" l="1"/>
  <c r="K16" i="1"/>
  <c r="J16" i="1"/>
</calcChain>
</file>

<file path=xl/sharedStrings.xml><?xml version="1.0" encoding="utf-8"?>
<sst xmlns="http://schemas.openxmlformats.org/spreadsheetml/2006/main" count="248" uniqueCount="116">
  <si>
    <t>Member</t>
  </si>
  <si>
    <t>Project Name</t>
  </si>
  <si>
    <t>What is the address of this project?</t>
  </si>
  <si>
    <t>Which type of project are you reporting on?</t>
  </si>
  <si>
    <t>Is this project a scattered site?100</t>
  </si>
  <si>
    <t>What is the current development stage as of December 31st?101</t>
  </si>
  <si>
    <t>What is the actual or projected year of substantial completion?102</t>
  </si>
  <si>
    <t>Indicate development type for this project.</t>
  </si>
  <si>
    <t>Please describe.103</t>
  </si>
  <si>
    <t>What is the total square footage?</t>
  </si>
  <si>
    <t>What is the actual or projected total development cost?104</t>
  </si>
  <si>
    <t>Do you track MBE hard cost contracting percentages?105</t>
  </si>
  <si>
    <t>Do you track MBE soft cost contracting percentages?106</t>
  </si>
  <si>
    <t>Do you track WBE hard cost contracting percentages?107</t>
  </si>
  <si>
    <t>Do you track WBE soft cost contracting percentages?108</t>
  </si>
  <si>
    <t>Did you track the percentage of job hours that went to people of color?109</t>
  </si>
  <si>
    <t>Did you track the percentage of job hours that went to women?110</t>
  </si>
  <si>
    <t>Did you track the percentage of job hours that went to local residents?111</t>
  </si>
  <si>
    <t>Is this project located within one half (1/2) mile of major public transit with nearby services?112</t>
  </si>
  <si>
    <t>List any partners that collaborated on this project.113</t>
  </si>
  <si>
    <t>Describe any environmentally-sustainable strategies included in this project.</t>
  </si>
  <si>
    <t>Indicate any PUBLIC funding sources for this project.</t>
  </si>
  <si>
    <t>Please describe.114</t>
  </si>
  <si>
    <t>Indicate any PRIVATE funding sources.</t>
  </si>
  <si>
    <t>Please describe the foundation source(s).</t>
  </si>
  <si>
    <t>Please describe the private grant(s).</t>
  </si>
  <si>
    <t>Please describe the other source(s).</t>
  </si>
  <si>
    <t>Number of Construction Jobs Created115</t>
  </si>
  <si>
    <t>Groundwork Lawrence</t>
  </si>
  <si>
    <t>O'Connell South Common Phase 2</t>
  </si>
  <si>
    <t>MArket &amp; South Union St_x000D_
Lawrence, MA 01843</t>
  </si>
  <si>
    <t>OPEN SPACE Project</t>
  </si>
  <si>
    <t>No</t>
  </si>
  <si>
    <t>Completed</t>
  </si>
  <si>
    <t>Park</t>
  </si>
  <si>
    <t>No, not tracked.</t>
  </si>
  <si>
    <t>Yes</t>
  </si>
  <si>
    <t>City of Lawrence</t>
  </si>
  <si>
    <t xml:space="preserve">Green infrastructure; Low impact </t>
  </si>
  <si>
    <t>CDBG, Other</t>
  </si>
  <si>
    <t>PARC; Housing Choice; City of Lawrence</t>
  </si>
  <si>
    <t>O'Connell South Common Phase 3</t>
  </si>
  <si>
    <t>Market &amp; South Union Sts_x000D_
Lawrence, MA 01843</t>
  </si>
  <si>
    <t>Concept</t>
  </si>
  <si>
    <t>Green infrastructiure; low impact drainage</t>
  </si>
  <si>
    <t>Other</t>
  </si>
  <si>
    <t>City of Lawrence; EEA - Land &amp; Water Conservation</t>
  </si>
  <si>
    <t>Storrow Park</t>
  </si>
  <si>
    <t>90 High St_x000D_
Lawrence, MA 01841</t>
  </si>
  <si>
    <t>Planning</t>
  </si>
  <si>
    <t>Green infrastructure; low impact drainage</t>
  </si>
  <si>
    <t>City of Lawrence; EEA PARC Program</t>
  </si>
  <si>
    <t>Mt Vernon Playground</t>
  </si>
  <si>
    <t>160 Mt Vernon St_x000D_
:awrence, MA 01843</t>
  </si>
  <si>
    <t>Park, Playground/ Tot Lot</t>
  </si>
  <si>
    <t>Manchester Street Park Access Trail</t>
  </si>
  <si>
    <t>75 Manchester St_x000D_
Lawrence, MA 01841</t>
  </si>
  <si>
    <t>CDBG, EPA, Other</t>
  </si>
  <si>
    <t>O'Neill Park</t>
  </si>
  <si>
    <t>71 Lawrence St_x000D_
Lawrence, MA 01841</t>
  </si>
  <si>
    <t>Green Infrastructure; Low impact drainage</t>
  </si>
  <si>
    <t>City of Lawrence; EEA PARC program</t>
  </si>
  <si>
    <t>Lawrence Rail Trail</t>
  </si>
  <si>
    <t>Manchester St_x000D_
Lawrence, MA 01841</t>
  </si>
  <si>
    <t>Predevelopment</t>
  </si>
  <si>
    <t>Rail Trail</t>
  </si>
  <si>
    <t>City of Lawrence, Mass DOT</t>
  </si>
  <si>
    <t>City of Lawrence; EEA Greening the Gateway City Parks; MassDot; US Federal Highway</t>
  </si>
  <si>
    <t>Merrimack River Trail</t>
  </si>
  <si>
    <t>South Bank of the Merrimack River_x000D_
Lawrence, MA 01843</t>
  </si>
  <si>
    <t>Park, Passive Space, Other</t>
  </si>
  <si>
    <t>River Trail</t>
  </si>
  <si>
    <t>City of Lawrence, MassTrails, DCR, MADEP</t>
  </si>
  <si>
    <t>Green infrastructure; Low impact drainage</t>
  </si>
  <si>
    <t>MassTrails</t>
  </si>
  <si>
    <t>Foundations</t>
  </si>
  <si>
    <t>Garth Family Foundation</t>
  </si>
  <si>
    <t>Iluminacion Lawrence</t>
  </si>
  <si>
    <t>Lawrence Public Library/Warehouse Square_x000D_
Lawrence, MA 01841</t>
  </si>
  <si>
    <t>Construction</t>
  </si>
  <si>
    <t>Lighting project in the city</t>
  </si>
  <si>
    <t>City of Lawrence, MassDevelopment, Essex County Charitable Foundation</t>
  </si>
  <si>
    <t>City of Lawrence; MassDevelopment</t>
  </si>
  <si>
    <t>Essex County Community Foundation</t>
  </si>
  <si>
    <t>Greening the Gateway Cities - Lawrence</t>
  </si>
  <si>
    <t>Multiple Sites_x000D_
Lawrence, MA 01841</t>
  </si>
  <si>
    <t>Urban Forestry</t>
  </si>
  <si>
    <t>DHCD, DCR, DER, Gateway City Parks, City of Lawrence</t>
  </si>
  <si>
    <t>Planting 5 trees per acre within targeted neighborhoods to achieve district level cooling and reduce energy consumption</t>
  </si>
  <si>
    <t>DHCD; DCR; DER; Gateway City Parks; Greening the Gateway Cities; City of Lawrence</t>
  </si>
  <si>
    <t>Arbor Day Foundation TD Green Space Program</t>
  </si>
  <si>
    <t>Greening the Gateway Cities Haverhill</t>
  </si>
  <si>
    <t>Multiple Sites_x000D_
Haverhill, MA 01832</t>
  </si>
  <si>
    <t>Urban Foresrty</t>
  </si>
  <si>
    <t>DHCD, DCR, DER, Gateway City Park, Greening the Gateway Cities, Cigty of Haverhill</t>
  </si>
  <si>
    <t>Planting 5 trees per acre in targeted neighborhoods to achieve district wide cooling and reduce energy consumption</t>
  </si>
  <si>
    <t>DHCD; DCR; DER; Gateway City Parks; Greening the Gateway Cities; City of Haverhill</t>
  </si>
  <si>
    <t>Methuen Rail Trail</t>
  </si>
  <si>
    <t>Manchester - Lawrence Rail Corridor_x000D_
Methuen, MA 01844</t>
  </si>
  <si>
    <t>Shared Use Path</t>
  </si>
  <si>
    <t>City of Methuen, Methuen Rail Trail Alliance</t>
  </si>
  <si>
    <t>MA EOEEA City Parks Program</t>
  </si>
  <si>
    <t>OneHolyoke CDC</t>
  </si>
  <si>
    <t>46 Lyman Street</t>
  </si>
  <si>
    <t>46 Lyman Street_x000D_
Holyoke, MA 01095</t>
  </si>
  <si>
    <t>Passive Space</t>
  </si>
  <si>
    <t>Attorney General Abandoned Housing Initiative</t>
  </si>
  <si>
    <t>Private Grants</t>
  </si>
  <si>
    <t>Worcester Common Ground</t>
  </si>
  <si>
    <t>22 Newbury Street</t>
  </si>
  <si>
    <t>22 Newbury Street_x000D_
Worcester, MA 01609</t>
  </si>
  <si>
    <t>Community Garden, Passive Space</t>
  </si>
  <si>
    <t>Newbury St residents; Crown Hill Neighborhood Association; YouthBuild Worcester</t>
  </si>
  <si>
    <t>None</t>
  </si>
  <si>
    <t>Fletcher Foundation; Country Bank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</si>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</sst>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5" fontId="0" fillId="0" borderId="0" xfId="42" applyNumberFormat="1" applyFont="1"/>
    <xf numFmtId="167" fontId="0" fillId="0" borderId="0" xfId="43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67" formatCode="_(&quot;$&quot;* #,##0_);_(&quot;$&quot;* \(#,##0\);_(&quot;$&quot;* &quot;-&quot;??_);_(@_)"/>
    </dxf>
    <dxf>
      <numFmt numFmtId="165" formatCode="_(* #,##0_);_(* \(#,##0\);_(* &quot;-&quot;??_);_(@_)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B16" totalsRowCount="1">
  <autoFilter ref="A1:AB15" xr:uid="{00000000-0009-0000-0100-000001000000}"/>
  <sortState xmlns:xlrd2="http://schemas.microsoft.com/office/spreadsheetml/2017/richdata2" ref="A2:AB15">
    <sortCondition ref="A1:A15"/>
  </sortState>
  <tableColumns count="28">
    <tableColumn id="1" xr3:uid="{00000000-0010-0000-0000-000001000000}" name="Member" totalsRowLabel="Total"/>
    <tableColumn id="2" xr3:uid="{00000000-0010-0000-0000-000002000000}" name="Project Name"/>
    <tableColumn id="3" xr3:uid="{00000000-0010-0000-0000-000003000000}" name="What is the address of this project?" dataDxfId="6" totalsRowDxfId="3"/>
    <tableColumn id="4" xr3:uid="{00000000-0010-0000-0000-000004000000}" name="Which type of project are you reporting on?"/>
    <tableColumn id="176" xr3:uid="{00000000-0010-0000-0000-0000B0000000}" name="Is this project a scattered site?100"/>
    <tableColumn id="177" xr3:uid="{00000000-0010-0000-0000-0000B1000000}" name="What is the current development stage as of December 31st?101"/>
    <tableColumn id="178" xr3:uid="{00000000-0010-0000-0000-0000B2000000}" name="What is the actual or projected year of substantial completion?102"/>
    <tableColumn id="179" xr3:uid="{00000000-0010-0000-0000-0000B3000000}" name="Indicate development type for this project."/>
    <tableColumn id="180" xr3:uid="{00000000-0010-0000-0000-0000B4000000}" name="Please describe.103"/>
    <tableColumn id="181" xr3:uid="{00000000-0010-0000-0000-0000B5000000}" name="What is the total square footage?" totalsRowFunction="custom" dataDxfId="5" totalsRowDxfId="2" dataCellStyle="Comma" totalsRowCellStyle="Comma">
      <totalsRowFormula>SUM(Table1[What is the total square footage?])</totalsRowFormula>
    </tableColumn>
    <tableColumn id="182" xr3:uid="{00000000-0010-0000-0000-0000B6000000}" name="What is the actual or projected total development cost?104" totalsRowFunction="custom" dataDxfId="4" totalsRowDxfId="1" dataCellStyle="Currency" totalsRowCellStyle="Currency">
      <totalsRowFormula>SUM(Table1[What is the actual or projected total development cost?104])</totalsRowFormula>
    </tableColumn>
    <tableColumn id="183" xr3:uid="{00000000-0010-0000-0000-0000B7000000}" name="Do you track MBE hard cost contracting percentages?105"/>
    <tableColumn id="184" xr3:uid="{00000000-0010-0000-0000-0000B8000000}" name="Do you track MBE soft cost contracting percentages?106"/>
    <tableColumn id="185" xr3:uid="{00000000-0010-0000-0000-0000B9000000}" name="Do you track WBE hard cost contracting percentages?107"/>
    <tableColumn id="186" xr3:uid="{00000000-0010-0000-0000-0000BA000000}" name="Do you track WBE soft cost contracting percentages?108"/>
    <tableColumn id="187" xr3:uid="{00000000-0010-0000-0000-0000BB000000}" name="Did you track the percentage of job hours that went to people of color?109"/>
    <tableColumn id="188" xr3:uid="{00000000-0010-0000-0000-0000BC000000}" name="Did you track the percentage of job hours that went to women?110"/>
    <tableColumn id="189" xr3:uid="{00000000-0010-0000-0000-0000BD000000}" name="Did you track the percentage of job hours that went to local residents?111"/>
    <tableColumn id="190" xr3:uid="{00000000-0010-0000-0000-0000BE000000}" name="Is this project located within one half (1/2) mile of major public transit with nearby services?112"/>
    <tableColumn id="191" xr3:uid="{00000000-0010-0000-0000-0000BF000000}" name="List any partners that collaborated on this project.113"/>
    <tableColumn id="192" xr3:uid="{00000000-0010-0000-0000-0000C0000000}" name="Describe any environmentally-sustainable strategies included in this project."/>
    <tableColumn id="193" xr3:uid="{00000000-0010-0000-0000-0000C1000000}" name="Indicate any PUBLIC funding sources for this project."/>
    <tableColumn id="194" xr3:uid="{00000000-0010-0000-0000-0000C2000000}" name="Please describe.114"/>
    <tableColumn id="195" xr3:uid="{00000000-0010-0000-0000-0000C3000000}" name="Indicate any PRIVATE funding sources."/>
    <tableColumn id="196" xr3:uid="{00000000-0010-0000-0000-0000C4000000}" name="Please describe the foundation source(s)."/>
    <tableColumn id="197" xr3:uid="{00000000-0010-0000-0000-0000C5000000}" name="Please describe the private grant(s)."/>
    <tableColumn id="198" xr3:uid="{00000000-0010-0000-0000-0000C6000000}" name="Please describe the other source(s)."/>
    <tableColumn id="199" xr3:uid="{00000000-0010-0000-0000-0000C7000000}" name="Number of Construction Jobs Created115" totalsRowFunction="custom" dataDxfId="0" dataCellStyle="Comma">
      <totalsRowFormula>SUM(Table1[Number of Construction Jobs Created115])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workbookViewId="0">
      <selection activeCell="AA18" sqref="AA18"/>
    </sheetView>
  </sheetViews>
  <sheetFormatPr defaultRowHeight="14.25" x14ac:dyDescent="0.45"/>
  <cols>
    <col min="1" max="3" width="52.3984375" customWidth="1"/>
    <col min="4" max="4" width="23.3984375" customWidth="1"/>
    <col min="5" max="5" width="19.1328125" customWidth="1"/>
    <col min="6" max="6" width="31" customWidth="1"/>
    <col min="7" max="7" width="35.1328125" customWidth="1"/>
    <col min="8" max="8" width="52.3984375" customWidth="1"/>
    <col min="9" max="9" width="23.1328125" customWidth="1"/>
    <col min="10" max="10" width="17.73046875" customWidth="1"/>
    <col min="11" max="11" width="28.265625" customWidth="1"/>
    <col min="12" max="12" width="28.59765625" customWidth="1"/>
    <col min="13" max="13" width="29.3984375" customWidth="1"/>
    <col min="14" max="15" width="28.73046875" customWidth="1"/>
    <col min="16" max="16" width="35.86328125" customWidth="1"/>
    <col min="17" max="17" width="32.265625" customWidth="1"/>
    <col min="18" max="18" width="37.1328125" customWidth="1"/>
    <col min="19" max="19" width="45.3984375" customWidth="1"/>
    <col min="20" max="27" width="52.3984375" customWidth="1"/>
    <col min="28" max="28" width="22.86328125" customWidth="1"/>
  </cols>
  <sheetData>
    <row r="1" spans="1:28" ht="31.5" customHeight="1" x14ac:dyDescent="0.4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1" t="s">
        <v>27</v>
      </c>
    </row>
    <row r="2" spans="1:28" ht="31.5" customHeight="1" x14ac:dyDescent="0.45">
      <c r="A2" t="s">
        <v>28</v>
      </c>
      <c r="B2" t="s">
        <v>29</v>
      </c>
      <c r="C2" s="1" t="s">
        <v>30</v>
      </c>
      <c r="D2" t="s">
        <v>31</v>
      </c>
      <c r="E2" t="s">
        <v>32</v>
      </c>
      <c r="F2" t="s">
        <v>33</v>
      </c>
      <c r="G2">
        <v>2020</v>
      </c>
      <c r="H2" t="s">
        <v>34</v>
      </c>
      <c r="J2" s="3">
        <v>479160</v>
      </c>
      <c r="K2" s="4">
        <v>1672921</v>
      </c>
      <c r="L2" t="s">
        <v>35</v>
      </c>
      <c r="M2" t="s">
        <v>35</v>
      </c>
      <c r="N2" t="s">
        <v>35</v>
      </c>
      <c r="O2" t="s">
        <v>35</v>
      </c>
      <c r="P2" t="s">
        <v>35</v>
      </c>
      <c r="Q2" t="s">
        <v>35</v>
      </c>
      <c r="R2" t="s">
        <v>35</v>
      </c>
      <c r="S2" t="s">
        <v>36</v>
      </c>
      <c r="T2" t="s">
        <v>37</v>
      </c>
      <c r="U2" t="s">
        <v>38</v>
      </c>
      <c r="V2" t="s">
        <v>39</v>
      </c>
      <c r="W2" t="s">
        <v>40</v>
      </c>
      <c r="AB2" s="3">
        <v>23.56</v>
      </c>
    </row>
    <row r="3" spans="1:28" ht="31.5" customHeight="1" x14ac:dyDescent="0.45">
      <c r="A3" t="s">
        <v>28</v>
      </c>
      <c r="B3" t="s">
        <v>41</v>
      </c>
      <c r="C3" s="1" t="s">
        <v>42</v>
      </c>
      <c r="D3" t="s">
        <v>31</v>
      </c>
      <c r="E3" t="s">
        <v>32</v>
      </c>
      <c r="F3" t="s">
        <v>43</v>
      </c>
      <c r="G3">
        <v>2023</v>
      </c>
      <c r="H3" t="s">
        <v>34</v>
      </c>
      <c r="J3" s="3">
        <v>479160</v>
      </c>
      <c r="K3" s="4">
        <v>1150000</v>
      </c>
      <c r="S3" t="s">
        <v>36</v>
      </c>
      <c r="T3" t="s">
        <v>37</v>
      </c>
      <c r="U3" t="s">
        <v>44</v>
      </c>
      <c r="V3" t="s">
        <v>45</v>
      </c>
      <c r="W3" t="s">
        <v>46</v>
      </c>
      <c r="AB3" s="3">
        <v>16.2</v>
      </c>
    </row>
    <row r="4" spans="1:28" ht="31.5" customHeight="1" x14ac:dyDescent="0.45">
      <c r="A4" t="s">
        <v>28</v>
      </c>
      <c r="B4" t="s">
        <v>47</v>
      </c>
      <c r="C4" s="1" t="s">
        <v>48</v>
      </c>
      <c r="D4" t="s">
        <v>31</v>
      </c>
      <c r="E4" t="s">
        <v>32</v>
      </c>
      <c r="F4" t="s">
        <v>49</v>
      </c>
      <c r="G4">
        <v>2023</v>
      </c>
      <c r="H4" t="s">
        <v>34</v>
      </c>
      <c r="J4" s="3">
        <v>329314</v>
      </c>
      <c r="K4" s="4">
        <v>1750000</v>
      </c>
      <c r="S4" t="s">
        <v>36</v>
      </c>
      <c r="T4" t="s">
        <v>37</v>
      </c>
      <c r="U4" t="s">
        <v>50</v>
      </c>
      <c r="V4" t="s">
        <v>39</v>
      </c>
      <c r="W4" t="s">
        <v>51</v>
      </c>
      <c r="AB4" s="3">
        <v>24.65</v>
      </c>
    </row>
    <row r="5" spans="1:28" ht="31.5" customHeight="1" x14ac:dyDescent="0.45">
      <c r="A5" t="s">
        <v>28</v>
      </c>
      <c r="B5" t="s">
        <v>52</v>
      </c>
      <c r="C5" s="1" t="s">
        <v>53</v>
      </c>
      <c r="D5" t="s">
        <v>31</v>
      </c>
      <c r="E5" t="s">
        <v>32</v>
      </c>
      <c r="F5" t="s">
        <v>33</v>
      </c>
      <c r="G5">
        <v>2020</v>
      </c>
      <c r="H5" t="s">
        <v>54</v>
      </c>
      <c r="J5" s="3">
        <v>4000</v>
      </c>
      <c r="K5" s="4">
        <v>191000</v>
      </c>
      <c r="L5" t="s">
        <v>35</v>
      </c>
      <c r="M5" t="s">
        <v>35</v>
      </c>
      <c r="N5" t="s">
        <v>35</v>
      </c>
      <c r="O5" t="s">
        <v>35</v>
      </c>
      <c r="P5" t="s">
        <v>35</v>
      </c>
      <c r="Q5" t="s">
        <v>35</v>
      </c>
      <c r="R5" t="s">
        <v>35</v>
      </c>
      <c r="S5" t="s">
        <v>36</v>
      </c>
      <c r="T5" t="s">
        <v>37</v>
      </c>
      <c r="V5" t="s">
        <v>45</v>
      </c>
      <c r="W5" t="s">
        <v>37</v>
      </c>
      <c r="AB5" s="3">
        <v>2.69</v>
      </c>
    </row>
    <row r="6" spans="1:28" ht="31.5" customHeight="1" x14ac:dyDescent="0.45">
      <c r="A6" t="s">
        <v>28</v>
      </c>
      <c r="B6" t="s">
        <v>55</v>
      </c>
      <c r="C6" s="1" t="s">
        <v>56</v>
      </c>
      <c r="D6" t="s">
        <v>31</v>
      </c>
      <c r="E6" t="s">
        <v>32</v>
      </c>
      <c r="F6" t="s">
        <v>33</v>
      </c>
      <c r="G6">
        <v>2020</v>
      </c>
      <c r="H6" t="s">
        <v>34</v>
      </c>
      <c r="J6" s="3">
        <v>19900</v>
      </c>
      <c r="K6" s="4">
        <v>400000</v>
      </c>
      <c r="L6" t="s">
        <v>35</v>
      </c>
      <c r="M6" t="s">
        <v>35</v>
      </c>
      <c r="N6" t="s">
        <v>35</v>
      </c>
      <c r="O6" t="s">
        <v>35</v>
      </c>
      <c r="P6" t="s">
        <v>35</v>
      </c>
      <c r="Q6" t="s">
        <v>35</v>
      </c>
      <c r="R6" t="s">
        <v>35</v>
      </c>
      <c r="S6" t="s">
        <v>36</v>
      </c>
      <c r="T6" t="s">
        <v>37</v>
      </c>
      <c r="V6" t="s">
        <v>57</v>
      </c>
      <c r="W6" t="s">
        <v>37</v>
      </c>
      <c r="AB6" s="3">
        <v>5.63</v>
      </c>
    </row>
    <row r="7" spans="1:28" ht="31.5" customHeight="1" x14ac:dyDescent="0.45">
      <c r="A7" t="s">
        <v>28</v>
      </c>
      <c r="B7" t="s">
        <v>58</v>
      </c>
      <c r="C7" s="1" t="s">
        <v>59</v>
      </c>
      <c r="D7" t="s">
        <v>31</v>
      </c>
      <c r="E7" t="s">
        <v>32</v>
      </c>
      <c r="F7" t="s">
        <v>33</v>
      </c>
      <c r="G7">
        <v>2020</v>
      </c>
      <c r="H7" t="s">
        <v>34</v>
      </c>
      <c r="J7" s="3">
        <v>288802</v>
      </c>
      <c r="K7" s="4">
        <v>1250000</v>
      </c>
      <c r="L7" t="s">
        <v>35</v>
      </c>
      <c r="M7" t="s">
        <v>35</v>
      </c>
      <c r="N7" t="s">
        <v>35</v>
      </c>
      <c r="O7" t="s">
        <v>35</v>
      </c>
      <c r="P7" t="s">
        <v>35</v>
      </c>
      <c r="Q7" t="s">
        <v>35</v>
      </c>
      <c r="R7" t="s">
        <v>35</v>
      </c>
      <c r="S7" t="s">
        <v>36</v>
      </c>
      <c r="T7" t="s">
        <v>37</v>
      </c>
      <c r="U7" t="s">
        <v>60</v>
      </c>
      <c r="V7" t="s">
        <v>45</v>
      </c>
      <c r="W7" t="s">
        <v>61</v>
      </c>
      <c r="AB7" s="3">
        <v>17.61</v>
      </c>
    </row>
    <row r="8" spans="1:28" ht="31.5" customHeight="1" x14ac:dyDescent="0.45">
      <c r="A8" t="s">
        <v>28</v>
      </c>
      <c r="B8" t="s">
        <v>62</v>
      </c>
      <c r="C8" s="1" t="s">
        <v>63</v>
      </c>
      <c r="D8" t="s">
        <v>31</v>
      </c>
      <c r="E8" t="s">
        <v>36</v>
      </c>
      <c r="F8" t="s">
        <v>64</v>
      </c>
      <c r="G8">
        <v>2025</v>
      </c>
      <c r="H8" t="s">
        <v>45</v>
      </c>
      <c r="I8" t="s">
        <v>65</v>
      </c>
      <c r="J8" s="3">
        <v>653400</v>
      </c>
      <c r="K8" s="4">
        <v>26000000</v>
      </c>
      <c r="S8" t="s">
        <v>36</v>
      </c>
      <c r="T8" t="s">
        <v>66</v>
      </c>
      <c r="U8" t="s">
        <v>60</v>
      </c>
      <c r="V8" t="s">
        <v>45</v>
      </c>
      <c r="W8" t="s">
        <v>67</v>
      </c>
      <c r="AB8" s="3">
        <v>366.2</v>
      </c>
    </row>
    <row r="9" spans="1:28" ht="31.5" customHeight="1" x14ac:dyDescent="0.45">
      <c r="A9" t="s">
        <v>28</v>
      </c>
      <c r="B9" t="s">
        <v>68</v>
      </c>
      <c r="C9" s="1" t="s">
        <v>69</v>
      </c>
      <c r="D9" t="s">
        <v>31</v>
      </c>
      <c r="E9" t="s">
        <v>36</v>
      </c>
      <c r="F9" t="s">
        <v>64</v>
      </c>
      <c r="G9">
        <v>2028</v>
      </c>
      <c r="H9" t="s">
        <v>70</v>
      </c>
      <c r="I9" t="s">
        <v>71</v>
      </c>
      <c r="J9" s="3">
        <v>353400</v>
      </c>
      <c r="K9" s="4">
        <v>5000000</v>
      </c>
      <c r="S9" t="s">
        <v>36</v>
      </c>
      <c r="T9" t="s">
        <v>72</v>
      </c>
      <c r="U9" t="s">
        <v>73</v>
      </c>
      <c r="V9" t="s">
        <v>45</v>
      </c>
      <c r="W9" t="s">
        <v>74</v>
      </c>
      <c r="X9" t="s">
        <v>75</v>
      </c>
      <c r="Y9" t="s">
        <v>76</v>
      </c>
      <c r="AB9" s="3">
        <v>70.42</v>
      </c>
    </row>
    <row r="10" spans="1:28" ht="31.5" customHeight="1" x14ac:dyDescent="0.45">
      <c r="A10" t="s">
        <v>28</v>
      </c>
      <c r="B10" t="s">
        <v>77</v>
      </c>
      <c r="C10" s="1" t="s">
        <v>78</v>
      </c>
      <c r="D10" t="s">
        <v>31</v>
      </c>
      <c r="E10" t="s">
        <v>32</v>
      </c>
      <c r="F10" t="s">
        <v>79</v>
      </c>
      <c r="G10">
        <v>2025</v>
      </c>
      <c r="H10" t="s">
        <v>45</v>
      </c>
      <c r="I10" t="s">
        <v>80</v>
      </c>
      <c r="J10" s="3">
        <v>30000</v>
      </c>
      <c r="K10" s="4">
        <v>62000</v>
      </c>
      <c r="S10" t="s">
        <v>36</v>
      </c>
      <c r="T10" t="s">
        <v>81</v>
      </c>
      <c r="V10" t="s">
        <v>45</v>
      </c>
      <c r="W10" t="s">
        <v>82</v>
      </c>
      <c r="X10" t="s">
        <v>75</v>
      </c>
      <c r="Y10" t="s">
        <v>83</v>
      </c>
      <c r="AB10" s="3">
        <v>0.87</v>
      </c>
    </row>
    <row r="11" spans="1:28" ht="31.5" customHeight="1" x14ac:dyDescent="0.45">
      <c r="A11" t="s">
        <v>28</v>
      </c>
      <c r="B11" t="s">
        <v>84</v>
      </c>
      <c r="C11" s="1" t="s">
        <v>85</v>
      </c>
      <c r="D11" t="s">
        <v>31</v>
      </c>
      <c r="E11" t="s">
        <v>36</v>
      </c>
      <c r="F11" t="s">
        <v>79</v>
      </c>
      <c r="G11">
        <v>2025</v>
      </c>
      <c r="H11" t="s">
        <v>45</v>
      </c>
      <c r="I11" t="s">
        <v>86</v>
      </c>
      <c r="J11" s="3">
        <v>25264800</v>
      </c>
      <c r="K11" s="4">
        <v>2000000</v>
      </c>
      <c r="S11" t="s">
        <v>36</v>
      </c>
      <c r="T11" t="s">
        <v>87</v>
      </c>
      <c r="U11" t="s">
        <v>88</v>
      </c>
      <c r="V11" t="s">
        <v>45</v>
      </c>
      <c r="W11" t="s">
        <v>89</v>
      </c>
      <c r="X11" t="s">
        <v>75</v>
      </c>
      <c r="Y11" t="s">
        <v>90</v>
      </c>
      <c r="AB11" s="3">
        <v>28.17</v>
      </c>
    </row>
    <row r="12" spans="1:28" ht="31.5" customHeight="1" x14ac:dyDescent="0.45">
      <c r="A12" t="s">
        <v>28</v>
      </c>
      <c r="B12" t="s">
        <v>91</v>
      </c>
      <c r="C12" s="1" t="s">
        <v>92</v>
      </c>
      <c r="D12" t="s">
        <v>31</v>
      </c>
      <c r="E12" t="s">
        <v>36</v>
      </c>
      <c r="F12" t="s">
        <v>79</v>
      </c>
      <c r="G12">
        <v>2025</v>
      </c>
      <c r="H12" t="s">
        <v>45</v>
      </c>
      <c r="I12" t="s">
        <v>93</v>
      </c>
      <c r="J12" s="3">
        <v>25264800</v>
      </c>
      <c r="K12" s="4">
        <v>2000000</v>
      </c>
      <c r="S12" t="s">
        <v>36</v>
      </c>
      <c r="T12" t="s">
        <v>94</v>
      </c>
      <c r="U12" t="s">
        <v>95</v>
      </c>
      <c r="V12" t="s">
        <v>45</v>
      </c>
      <c r="W12" t="s">
        <v>96</v>
      </c>
      <c r="X12" t="s">
        <v>75</v>
      </c>
      <c r="Y12" t="s">
        <v>90</v>
      </c>
      <c r="AB12" s="3">
        <v>28.17</v>
      </c>
    </row>
    <row r="13" spans="1:28" ht="31.5" customHeight="1" x14ac:dyDescent="0.45">
      <c r="A13" t="s">
        <v>28</v>
      </c>
      <c r="B13" t="s">
        <v>97</v>
      </c>
      <c r="C13" s="1" t="s">
        <v>98</v>
      </c>
      <c r="D13" t="s">
        <v>31</v>
      </c>
      <c r="E13" t="s">
        <v>36</v>
      </c>
      <c r="F13" t="s">
        <v>33</v>
      </c>
      <c r="G13">
        <v>2020</v>
      </c>
      <c r="H13" t="s">
        <v>45</v>
      </c>
      <c r="I13" t="s">
        <v>99</v>
      </c>
      <c r="J13" s="3">
        <v>871200</v>
      </c>
      <c r="K13" s="4">
        <v>1800000</v>
      </c>
      <c r="L13" t="s">
        <v>35</v>
      </c>
      <c r="M13" t="s">
        <v>35</v>
      </c>
      <c r="N13" t="s">
        <v>35</v>
      </c>
      <c r="O13" t="s">
        <v>35</v>
      </c>
      <c r="P13" t="s">
        <v>35</v>
      </c>
      <c r="Q13" t="s">
        <v>35</v>
      </c>
      <c r="R13" t="s">
        <v>35</v>
      </c>
      <c r="S13" t="s">
        <v>36</v>
      </c>
      <c r="T13" t="s">
        <v>100</v>
      </c>
      <c r="V13" t="s">
        <v>45</v>
      </c>
      <c r="W13" t="s">
        <v>101</v>
      </c>
      <c r="AB13" s="3">
        <v>25.35</v>
      </c>
    </row>
    <row r="14" spans="1:28" ht="31.5" customHeight="1" x14ac:dyDescent="0.45">
      <c r="A14" t="s">
        <v>102</v>
      </c>
      <c r="B14" t="s">
        <v>103</v>
      </c>
      <c r="C14" s="1" t="s">
        <v>104</v>
      </c>
      <c r="D14" t="s">
        <v>31</v>
      </c>
      <c r="E14" t="s">
        <v>32</v>
      </c>
      <c r="F14" t="s">
        <v>79</v>
      </c>
      <c r="G14">
        <v>2021</v>
      </c>
      <c r="H14" t="s">
        <v>105</v>
      </c>
      <c r="J14" s="3">
        <v>1200</v>
      </c>
      <c r="K14" s="4">
        <v>50000</v>
      </c>
      <c r="S14" t="s">
        <v>32</v>
      </c>
      <c r="V14" t="s">
        <v>45</v>
      </c>
      <c r="W14" t="s">
        <v>106</v>
      </c>
      <c r="X14" t="s">
        <v>107</v>
      </c>
      <c r="AB14" s="3">
        <v>0.7</v>
      </c>
    </row>
    <row r="15" spans="1:28" ht="31.5" customHeight="1" x14ac:dyDescent="0.45">
      <c r="A15" t="s">
        <v>108</v>
      </c>
      <c r="B15" t="s">
        <v>109</v>
      </c>
      <c r="C15" s="1" t="s">
        <v>110</v>
      </c>
      <c r="D15" t="s">
        <v>31</v>
      </c>
      <c r="E15" t="s">
        <v>32</v>
      </c>
      <c r="F15" t="s">
        <v>33</v>
      </c>
      <c r="G15">
        <v>2020</v>
      </c>
      <c r="H15" t="s">
        <v>111</v>
      </c>
      <c r="J15" s="3">
        <v>4200</v>
      </c>
      <c r="K15" s="4">
        <v>18000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36</v>
      </c>
      <c r="T15" t="s">
        <v>112</v>
      </c>
      <c r="V15" t="s">
        <v>113</v>
      </c>
      <c r="X15" t="s">
        <v>75</v>
      </c>
      <c r="Y15" t="s">
        <v>114</v>
      </c>
      <c r="AB15" s="3">
        <v>0.25</v>
      </c>
    </row>
    <row r="16" spans="1:28" x14ac:dyDescent="0.45">
      <c r="A16" t="s">
        <v>115</v>
      </c>
      <c r="C16" s="1"/>
      <c r="J16" s="3">
        <f>SUM(Table1[What is the total square footage?])</f>
        <v>54043336</v>
      </c>
      <c r="K16" s="4">
        <f>SUM(Table1[What is the actual or projected total development cost?104])</f>
        <v>43343921</v>
      </c>
      <c r="AB16" s="3">
        <f>SUM(Table1[Number of Construction Jobs Created115])</f>
        <v>610.46999999999991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5" ma:contentTypeDescription="Create a new document." ma:contentTypeScope="" ma:versionID="c0e665e893cdc815b4fd2608a3b866fe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0a27c2e42f4e3a48bf862c1a981029f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19F739-2B18-4EAC-B328-D64501C62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3C104-9654-42FB-B44E-48A4EAA056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D0804E-A95F-4E77-9B72-B5F92C0B0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real_estate_project_development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Fitterer</dc:creator>
  <cp:keywords/>
  <dc:description/>
  <cp:lastModifiedBy>Don Bianchi</cp:lastModifiedBy>
  <cp:revision/>
  <dcterms:created xsi:type="dcterms:W3CDTF">2021-04-28T18:48:21Z</dcterms:created>
  <dcterms:modified xsi:type="dcterms:W3CDTF">2021-07-01T21:46:17Z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